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18870" windowHeight="7365"/>
  </bookViews>
  <sheets>
    <sheet name="red.rad-žen.orfg" sheetId="1" r:id="rId1"/>
  </sheets>
  <calcPr calcId="162913"/>
</workbook>
</file>

<file path=xl/calcChain.xml><?xml version="1.0" encoding="utf-8"?>
<calcChain xmlns="http://schemas.openxmlformats.org/spreadsheetml/2006/main">
  <c r="T86" i="1" l="1"/>
  <c r="Y86" i="1"/>
  <c r="T100" i="1"/>
  <c r="T114" i="1"/>
  <c r="Y100" i="1"/>
  <c r="Y114" i="1"/>
  <c r="N5" i="1" l="1"/>
  <c r="N6" i="1"/>
  <c r="N7" i="1"/>
  <c r="N8" i="1"/>
  <c r="N9" i="1"/>
  <c r="N10" i="1"/>
  <c r="N11" i="1"/>
  <c r="N4" i="1"/>
  <c r="F12" i="1"/>
  <c r="O11" i="1"/>
  <c r="P11" i="1" s="1"/>
  <c r="G11" i="1"/>
  <c r="H11" i="1" s="1"/>
  <c r="O10" i="1"/>
  <c r="P10" i="1" s="1"/>
  <c r="G10" i="1"/>
  <c r="H10" i="1" s="1"/>
  <c r="O9" i="1"/>
  <c r="P9" i="1" s="1"/>
  <c r="G9" i="1"/>
  <c r="H9" i="1" s="1"/>
  <c r="Y72" i="1"/>
  <c r="O8" i="1" s="1"/>
  <c r="P8" i="1" s="1"/>
  <c r="T72" i="1"/>
  <c r="G8" i="1" s="1"/>
  <c r="H8" i="1" s="1"/>
  <c r="Y58" i="1"/>
  <c r="O7" i="1" s="1"/>
  <c r="P7" i="1" s="1"/>
  <c r="T58" i="1"/>
  <c r="G7" i="1" s="1"/>
  <c r="H7" i="1" s="1"/>
  <c r="Y44" i="1"/>
  <c r="O6" i="1" s="1"/>
  <c r="P6" i="1" s="1"/>
  <c r="T44" i="1"/>
  <c r="G6" i="1" s="1"/>
  <c r="H6" i="1" s="1"/>
  <c r="Y30" i="1"/>
  <c r="O5" i="1" s="1"/>
  <c r="P5" i="1" s="1"/>
  <c r="T30" i="1"/>
  <c r="G5" i="1" s="1"/>
  <c r="H5" i="1" s="1"/>
  <c r="Y16" i="1"/>
  <c r="O4" i="1" s="1"/>
  <c r="P4" i="1" s="1"/>
  <c r="T16" i="1"/>
  <c r="G4" i="1" s="1"/>
  <c r="M12" i="1"/>
  <c r="E12" i="1"/>
  <c r="O12" i="1" l="1"/>
  <c r="N12" i="1"/>
  <c r="G12" i="1"/>
  <c r="H4" i="1"/>
  <c r="H12" i="1" s="1"/>
  <c r="P12" i="1"/>
</calcChain>
</file>

<file path=xl/sharedStrings.xml><?xml version="1.0" encoding="utf-8"?>
<sst xmlns="http://schemas.openxmlformats.org/spreadsheetml/2006/main" count="462" uniqueCount="85">
  <si>
    <t>A N D  R I J E V I C A</t>
  </si>
  <si>
    <t>Datum objave podataka</t>
  </si>
  <si>
    <t xml:space="preserve">REDAVAN RAD </t>
  </si>
  <si>
    <t>ŽENSKE ORGANIZACIJE</t>
  </si>
  <si>
    <t>Novi saziv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</si>
  <si>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</si>
  <si>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</si>
  <si>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</si>
  <si>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</si>
  <si>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</si>
  <si>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</si>
  <si>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</si>
  <si>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Koalicija 1</t>
  </si>
  <si>
    <t>SNP</t>
  </si>
  <si>
    <t>560-1124-44</t>
  </si>
  <si>
    <t>530-28710-19</t>
  </si>
  <si>
    <t>DPS</t>
  </si>
  <si>
    <t>januar</t>
  </si>
  <si>
    <t>Demokratska Crna Gora</t>
  </si>
  <si>
    <t>520-38854-10</t>
  </si>
  <si>
    <t>520-39025-79</t>
  </si>
  <si>
    <t>februar</t>
  </si>
  <si>
    <t>Pokret Evropa sad</t>
  </si>
  <si>
    <t>520-22606-60</t>
  </si>
  <si>
    <t>mart</t>
  </si>
  <si>
    <t>Koalicija 2</t>
  </si>
  <si>
    <t>Nova srpska demokratija</t>
  </si>
  <si>
    <t>530-19515-56</t>
  </si>
  <si>
    <t>520-34754-88</t>
  </si>
  <si>
    <t>Demokratska narodna poartija</t>
  </si>
  <si>
    <t>520-34755-85</t>
  </si>
  <si>
    <t>Demokratskla narodna partija</t>
  </si>
  <si>
    <t>520-34756-82</t>
  </si>
  <si>
    <t>535-2200200009467-59</t>
  </si>
  <si>
    <t>510-0404983270011-85</t>
  </si>
  <si>
    <t>540-32043025-10</t>
  </si>
  <si>
    <t>510-1284308-53</t>
  </si>
  <si>
    <t>510-1072-25</t>
  </si>
  <si>
    <t>510-1816-24</t>
  </si>
  <si>
    <t>septembar</t>
  </si>
  <si>
    <t>oktobar</t>
  </si>
  <si>
    <t>decembar</t>
  </si>
  <si>
    <t>Ukupno:</t>
  </si>
  <si>
    <t>novembar</t>
  </si>
  <si>
    <t>NSD</t>
  </si>
  <si>
    <t>DNP</t>
  </si>
  <si>
    <t>GB Za budućnost naše djece</t>
  </si>
  <si>
    <t>GB Vasojevićki pokret ujedinjenja</t>
  </si>
  <si>
    <t>UKUPNO:</t>
  </si>
  <si>
    <t>Ukupne obaveze za 2025</t>
  </si>
  <si>
    <t>Iznos neizmirenih obaveza na dan 31.12.2025</t>
  </si>
  <si>
    <t>Uplate</t>
  </si>
  <si>
    <t>UPLATE: 2025.god.</t>
  </si>
  <si>
    <t>april</t>
  </si>
  <si>
    <t xml:space="preserve">maj </t>
  </si>
  <si>
    <t xml:space="preserve">jun </t>
  </si>
  <si>
    <t>jul</t>
  </si>
  <si>
    <t xml:space="preserve">avgust </t>
  </si>
  <si>
    <t>DEMOKRATE</t>
  </si>
  <si>
    <t>POKRET EVROPA SAD</t>
  </si>
  <si>
    <t>GB ZA BUDUĆNOST NAŠE DJECE</t>
  </si>
  <si>
    <t>GB VASOJEVAČKI POKRET UJEDINJENJA</t>
  </si>
  <si>
    <t>04.02.2025.</t>
  </si>
  <si>
    <t>05.03.2025.</t>
  </si>
  <si>
    <t>04.02.2025</t>
  </si>
  <si>
    <t>05.03.2025</t>
  </si>
  <si>
    <t>01.04.2025.</t>
  </si>
  <si>
    <t>01.04.2025</t>
  </si>
  <si>
    <t>31.04.2025.</t>
  </si>
  <si>
    <t>05.05.2025.</t>
  </si>
  <si>
    <t>01.03.2025.</t>
  </si>
  <si>
    <t>02.07.2025</t>
  </si>
  <si>
    <t>02.06.2025.</t>
  </si>
  <si>
    <t>02.07.2025.</t>
  </si>
  <si>
    <t>02.06.2025</t>
  </si>
  <si>
    <t>02.06.2025,</t>
  </si>
  <si>
    <t>05.08.2025</t>
  </si>
  <si>
    <t>05.08.2025.</t>
  </si>
  <si>
    <t>05.09.2025.</t>
  </si>
  <si>
    <t>29.09.2025.</t>
  </si>
  <si>
    <t>03.11.2025.</t>
  </si>
  <si>
    <t>05.12.2025.</t>
  </si>
  <si>
    <t>05.12.2025</t>
  </si>
  <si>
    <t>10.12.2025.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</si>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</sst>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yy\."/>
    <numFmt numFmtId="166" formatCode="d\.m\.yyyy\.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</fills>
  <borders count="4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 applyFont="1" applyAlignment="1"/>
    <xf numFmtId="0" fontId="1" fillId="0" borderId="0" xfId="0" applyFont="1" applyAlignment="1"/>
    <xf numFmtId="0" fontId="1" fillId="0" borderId="13" xfId="0" applyFont="1" applyBorder="1" applyAlignment="1"/>
    <xf numFmtId="0" fontId="5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7" fillId="2" borderId="5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3" borderId="33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5" borderId="15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/>
    <xf numFmtId="0" fontId="1" fillId="3" borderId="3" xfId="0" applyFont="1" applyFill="1" applyBorder="1" applyAlignment="1">
      <alignment vertical="center"/>
    </xf>
    <xf numFmtId="4" fontId="10" fillId="0" borderId="4" xfId="0" applyNumberFormat="1" applyFont="1" applyBorder="1" applyAlignment="1">
      <alignment horizontal="right" vertical="center"/>
    </xf>
    <xf numFmtId="4" fontId="1" fillId="0" borderId="22" xfId="0" applyNumberFormat="1" applyFont="1" applyBorder="1"/>
    <xf numFmtId="0" fontId="7" fillId="0" borderId="3" xfId="0" applyFont="1" applyBorder="1"/>
    <xf numFmtId="164" fontId="11" fillId="0" borderId="4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2" xfId="0" applyFont="1" applyBorder="1"/>
    <xf numFmtId="0" fontId="11" fillId="0" borderId="3" xfId="0" applyFont="1" applyBorder="1"/>
    <xf numFmtId="165" fontId="11" fillId="0" borderId="3" xfId="0" applyNumberFormat="1" applyFont="1" applyBorder="1"/>
    <xf numFmtId="0" fontId="11" fillId="0" borderId="22" xfId="0" applyFont="1" applyBorder="1"/>
    <xf numFmtId="0" fontId="1" fillId="5" borderId="15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5" xfId="0" applyFont="1" applyBorder="1" applyAlignment="1"/>
    <xf numFmtId="0" fontId="1" fillId="6" borderId="1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7" fillId="0" borderId="3" xfId="0" applyNumberFormat="1" applyFont="1" applyBorder="1"/>
    <xf numFmtId="164" fontId="11" fillId="0" borderId="3" xfId="0" applyNumberFormat="1" applyFont="1" applyBorder="1"/>
    <xf numFmtId="0" fontId="1" fillId="5" borderId="15" xfId="0" applyFont="1" applyFill="1" applyBorder="1" applyAlignment="1">
      <alignment vertical="center" wrapText="1"/>
    </xf>
    <xf numFmtId="0" fontId="1" fillId="3" borderId="8" xfId="0" applyFont="1" applyFill="1" applyBorder="1"/>
    <xf numFmtId="165" fontId="11" fillId="0" borderId="4" xfId="0" applyNumberFormat="1" applyFont="1" applyBorder="1"/>
    <xf numFmtId="0" fontId="11" fillId="0" borderId="2" xfId="0" applyFont="1" applyBorder="1"/>
    <xf numFmtId="0" fontId="11" fillId="0" borderId="3" xfId="0" applyFont="1" applyFill="1" applyBorder="1"/>
    <xf numFmtId="4" fontId="1" fillId="0" borderId="12" xfId="0" applyNumberFormat="1" applyFont="1" applyBorder="1" applyAlignment="1">
      <alignment vertical="center"/>
    </xf>
    <xf numFmtId="0" fontId="1" fillId="3" borderId="12" xfId="0" applyFont="1" applyFill="1" applyBorder="1"/>
    <xf numFmtId="4" fontId="10" fillId="0" borderId="6" xfId="0" applyNumberFormat="1" applyFont="1" applyBorder="1" applyAlignment="1">
      <alignment horizontal="right" vertical="center"/>
    </xf>
    <xf numFmtId="0" fontId="1" fillId="7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1" fillId="3" borderId="15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0" fontId="1" fillId="3" borderId="14" xfId="0" applyFont="1" applyFill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1" fillId="0" borderId="12" xfId="0" applyFont="1" applyBorder="1"/>
    <xf numFmtId="165" fontId="11" fillId="0" borderId="6" xfId="0" applyNumberFormat="1" applyFont="1" applyBorder="1"/>
    <xf numFmtId="0" fontId="11" fillId="0" borderId="7" xfId="0" applyFont="1" applyBorder="1"/>
    <xf numFmtId="165" fontId="11" fillId="0" borderId="12" xfId="0" applyNumberFormat="1" applyFont="1" applyBorder="1"/>
    <xf numFmtId="0" fontId="11" fillId="0" borderId="26" xfId="0" applyFont="1" applyBorder="1"/>
    <xf numFmtId="0" fontId="1" fillId="7" borderId="16" xfId="0" applyFont="1" applyFill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3" borderId="30" xfId="0" applyFont="1" applyFill="1" applyBorder="1" applyAlignment="1">
      <alignment vertical="center"/>
    </xf>
    <xf numFmtId="0" fontId="4" fillId="6" borderId="31" xfId="0" applyFont="1" applyFill="1" applyBorder="1" applyAlignment="1"/>
    <xf numFmtId="0" fontId="1" fillId="6" borderId="3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vertical="center"/>
    </xf>
    <xf numFmtId="4" fontId="2" fillId="5" borderId="31" xfId="0" applyNumberFormat="1" applyFont="1" applyFill="1" applyBorder="1" applyAlignment="1">
      <alignment vertical="center"/>
    </xf>
    <xf numFmtId="0" fontId="1" fillId="2" borderId="40" xfId="0" applyFont="1" applyFill="1" applyBorder="1"/>
    <xf numFmtId="0" fontId="1" fillId="3" borderId="31" xfId="0" applyFont="1" applyFill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4" fontId="2" fillId="3" borderId="31" xfId="0" applyNumberFormat="1" applyFont="1" applyFill="1" applyBorder="1" applyAlignment="1">
      <alignment vertical="center"/>
    </xf>
    <xf numFmtId="0" fontId="11" fillId="0" borderId="15" xfId="0" applyFont="1" applyBorder="1" applyAlignment="1"/>
    <xf numFmtId="165" fontId="11" fillId="0" borderId="15" xfId="0" applyNumberFormat="1" applyFont="1" applyBorder="1" applyAlignment="1"/>
    <xf numFmtId="0" fontId="1" fillId="0" borderId="0" xfId="0" applyFont="1"/>
    <xf numFmtId="4" fontId="1" fillId="0" borderId="0" xfId="0" applyNumberFormat="1" applyFont="1"/>
    <xf numFmtId="0" fontId="7" fillId="0" borderId="15" xfId="0" applyFont="1" applyBorder="1" applyAlignment="1"/>
    <xf numFmtId="165" fontId="7" fillId="0" borderId="15" xfId="0" applyNumberFormat="1" applyFont="1" applyBorder="1" applyAlignment="1"/>
    <xf numFmtId="0" fontId="7" fillId="0" borderId="8" xfId="0" applyFont="1" applyBorder="1" applyAlignment="1"/>
    <xf numFmtId="164" fontId="7" fillId="0" borderId="8" xfId="0" applyNumberFormat="1" applyFont="1" applyBorder="1" applyAlignment="1"/>
    <xf numFmtId="0" fontId="11" fillId="0" borderId="36" xfId="0" applyFont="1" applyBorder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7" fillId="0" borderId="8" xfId="0" applyFont="1" applyBorder="1"/>
    <xf numFmtId="165" fontId="7" fillId="0" borderId="9" xfId="0" applyNumberFormat="1" applyFont="1" applyBorder="1"/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/>
    <xf numFmtId="165" fontId="7" fillId="0" borderId="3" xfId="0" applyNumberFormat="1" applyFont="1" applyBorder="1"/>
    <xf numFmtId="0" fontId="7" fillId="0" borderId="22" xfId="0" applyFont="1" applyBorder="1"/>
    <xf numFmtId="0" fontId="6" fillId="3" borderId="3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3" borderId="8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2" borderId="33" xfId="0" applyFont="1" applyFill="1" applyBorder="1"/>
    <xf numFmtId="0" fontId="7" fillId="2" borderId="3" xfId="0" applyFont="1" applyFill="1" applyBorder="1"/>
    <xf numFmtId="0" fontId="7" fillId="2" borderId="22" xfId="0" applyFont="1" applyFill="1" applyBorder="1"/>
    <xf numFmtId="2" fontId="7" fillId="0" borderId="3" xfId="0" applyNumberFormat="1" applyFont="1" applyBorder="1"/>
    <xf numFmtId="2" fontId="11" fillId="0" borderId="3" xfId="0" applyNumberFormat="1" applyFont="1" applyBorder="1"/>
    <xf numFmtId="2" fontId="11" fillId="0" borderId="3" xfId="0" applyNumberFormat="1" applyFont="1" applyFill="1" applyBorder="1"/>
    <xf numFmtId="0" fontId="7" fillId="0" borderId="3" xfId="0" applyFont="1" applyBorder="1" applyAlignment="1"/>
    <xf numFmtId="165" fontId="7" fillId="0" borderId="3" xfId="0" applyNumberFormat="1" applyFont="1" applyBorder="1" applyAlignment="1"/>
    <xf numFmtId="0" fontId="7" fillId="0" borderId="3" xfId="0" applyFont="1" applyFill="1" applyBorder="1" applyAlignment="1"/>
    <xf numFmtId="0" fontId="7" fillId="0" borderId="22" xfId="0" applyFont="1" applyBorder="1" applyAlignment="1"/>
    <xf numFmtId="14" fontId="11" fillId="0" borderId="3" xfId="0" applyNumberFormat="1" applyFont="1" applyBorder="1"/>
    <xf numFmtId="165" fontId="11" fillId="0" borderId="3" xfId="0" applyNumberFormat="1" applyFont="1" applyFill="1" applyBorder="1"/>
    <xf numFmtId="0" fontId="11" fillId="0" borderId="22" xfId="0" applyFont="1" applyFill="1" applyBorder="1"/>
    <xf numFmtId="164" fontId="11" fillId="0" borderId="3" xfId="0" applyNumberFormat="1" applyFont="1" applyFill="1" applyBorder="1"/>
    <xf numFmtId="0" fontId="7" fillId="0" borderId="3" xfId="0" applyFont="1" applyFill="1" applyBorder="1"/>
    <xf numFmtId="165" fontId="7" fillId="0" borderId="3" xfId="0" applyNumberFormat="1" applyFont="1" applyFill="1" applyBorder="1"/>
    <xf numFmtId="0" fontId="7" fillId="0" borderId="22" xfId="0" applyFont="1" applyFill="1" applyBorder="1"/>
    <xf numFmtId="165" fontId="7" fillId="0" borderId="3" xfId="0" applyNumberFormat="1" applyFont="1" applyFill="1" applyBorder="1" applyAlignment="1"/>
    <xf numFmtId="0" fontId="7" fillId="0" borderId="22" xfId="0" applyFont="1" applyFill="1" applyBorder="1" applyAlignment="1"/>
    <xf numFmtId="0" fontId="7" fillId="0" borderId="15" xfId="0" applyFont="1" applyBorder="1"/>
    <xf numFmtId="14" fontId="11" fillId="0" borderId="15" xfId="0" applyNumberFormat="1" applyFont="1" applyBorder="1"/>
    <xf numFmtId="0" fontId="11" fillId="0" borderId="15" xfId="0" applyFont="1" applyBorder="1"/>
    <xf numFmtId="165" fontId="11" fillId="0" borderId="15" xfId="0" applyNumberFormat="1" applyFont="1" applyBorder="1"/>
    <xf numFmtId="0" fontId="11" fillId="0" borderId="28" xfId="0" applyFont="1" applyBorder="1"/>
    <xf numFmtId="164" fontId="11" fillId="0" borderId="15" xfId="0" applyNumberFormat="1" applyFont="1" applyBorder="1"/>
    <xf numFmtId="0" fontId="11" fillId="0" borderId="15" xfId="0" applyFont="1" applyFill="1" applyBorder="1"/>
    <xf numFmtId="165" fontId="7" fillId="0" borderId="15" xfId="0" applyNumberFormat="1" applyFont="1" applyBorder="1"/>
    <xf numFmtId="0" fontId="7" fillId="0" borderId="28" xfId="0" applyFont="1" applyBorder="1"/>
    <xf numFmtId="166" fontId="7" fillId="0" borderId="15" xfId="0" applyNumberFormat="1" applyFont="1" applyBorder="1"/>
    <xf numFmtId="0" fontId="6" fillId="3" borderId="44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4" fontId="11" fillId="0" borderId="15" xfId="0" applyNumberFormat="1" applyFont="1" applyBorder="1" applyAlignment="1"/>
    <xf numFmtId="0" fontId="11" fillId="0" borderId="28" xfId="0" applyFont="1" applyBorder="1" applyAlignment="1"/>
    <xf numFmtId="165" fontId="11" fillId="0" borderId="3" xfId="0" applyNumberFormat="1" applyFont="1" applyBorder="1" applyAlignment="1"/>
    <xf numFmtId="0" fontId="11" fillId="0" borderId="3" xfId="0" applyFont="1" applyBorder="1" applyAlignment="1"/>
    <xf numFmtId="164" fontId="11" fillId="0" borderId="3" xfId="0" applyNumberFormat="1" applyFont="1" applyBorder="1" applyAlignment="1"/>
    <xf numFmtId="0" fontId="11" fillId="0" borderId="22" xfId="0" applyFont="1" applyBorder="1" applyAlignment="1"/>
    <xf numFmtId="166" fontId="11" fillId="0" borderId="3" xfId="0" applyNumberFormat="1" applyFont="1" applyBorder="1" applyAlignment="1"/>
    <xf numFmtId="166" fontId="7" fillId="0" borderId="3" xfId="0" applyNumberFormat="1" applyFont="1" applyBorder="1"/>
    <xf numFmtId="0" fontId="6" fillId="3" borderId="39" xfId="0" applyFont="1" applyFill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0" fontId="7" fillId="3" borderId="40" xfId="0" applyFont="1" applyFill="1" applyBorder="1"/>
    <xf numFmtId="0" fontId="6" fillId="3" borderId="4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7" fillId="0" borderId="0" xfId="0" applyFont="1"/>
    <xf numFmtId="2" fontId="1" fillId="0" borderId="0" xfId="0" applyNumberFormat="1" applyFont="1" applyAlignment="1"/>
    <xf numFmtId="4" fontId="1" fillId="3" borderId="3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" fontId="2" fillId="3" borderId="3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2" fillId="5" borderId="3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2" fontId="1" fillId="0" borderId="14" xfId="0" applyNumberFormat="1" applyFont="1" applyBorder="1"/>
    <xf numFmtId="2" fontId="1" fillId="0" borderId="12" xfId="0" applyNumberFormat="1" applyFont="1" applyBorder="1"/>
    <xf numFmtId="164" fontId="7" fillId="0" borderId="15" xfId="0" applyNumberFormat="1" applyFont="1" applyBorder="1" applyAlignment="1"/>
    <xf numFmtId="0" fontId="11" fillId="0" borderId="45" xfId="0" applyFont="1" applyBorder="1" applyAlignment="1"/>
    <xf numFmtId="0" fontId="6" fillId="2" borderId="18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1" xfId="0" applyFont="1" applyBorder="1"/>
    <xf numFmtId="0" fontId="7" fillId="2" borderId="12" xfId="0" applyFont="1" applyFill="1" applyBorder="1" applyAlignment="1">
      <alignment horizontal="center"/>
    </xf>
    <xf numFmtId="0" fontId="4" fillId="0" borderId="14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8" xfId="0" applyFont="1" applyBorder="1"/>
    <xf numFmtId="0" fontId="3" fillId="2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4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6" fillId="3" borderId="20" xfId="0" applyFont="1" applyFill="1" applyBorder="1" applyAlignment="1">
      <alignment horizontal="center" vertical="center"/>
    </xf>
    <xf numFmtId="0" fontId="4" fillId="0" borderId="2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4" fillId="0" borderId="41" xfId="0" applyFont="1" applyBorder="1"/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4" fillId="0" borderId="15" xfId="0" applyFont="1" applyBorder="1"/>
    <xf numFmtId="0" fontId="7" fillId="2" borderId="44" xfId="0" applyFont="1" applyFill="1" applyBorder="1" applyAlignment="1">
      <alignment horizontal="center"/>
    </xf>
    <xf numFmtId="0" fontId="4" fillId="0" borderId="28" xfId="0" applyFont="1" applyBorder="1"/>
    <xf numFmtId="0" fontId="7" fillId="2" borderId="25" xfId="0" applyFont="1" applyFill="1" applyBorder="1" applyAlignment="1">
      <alignment horizontal="center"/>
    </xf>
    <xf numFmtId="0" fontId="4" fillId="0" borderId="38" xfId="0" applyFont="1" applyBorder="1"/>
    <xf numFmtId="0" fontId="7" fillId="3" borderId="2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4"/>
  <sheetViews>
    <sheetView tabSelected="1" topLeftCell="H67" workbookViewId="0">
      <selection activeCell="U43" sqref="U43"/>
    </sheetView>
  </sheetViews>
  <sheetFormatPr defaultColWidth="14.42578125" defaultRowHeight="15" customHeight="1" x14ac:dyDescent="0.25"/>
  <cols>
    <col min="1" max="1" width="6.85546875" style="1" customWidth="1"/>
    <col min="2" max="2" width="21.5703125" style="1" customWidth="1"/>
    <col min="3" max="3" width="8.85546875" style="1" customWidth="1"/>
    <col min="4" max="4" width="20.7109375" style="1" bestFit="1" customWidth="1"/>
    <col min="5" max="5" width="12.7109375" style="1" customWidth="1"/>
    <col min="6" max="7" width="11.5703125" style="1" customWidth="1"/>
    <col min="8" max="8" width="13.7109375" style="1" customWidth="1"/>
    <col min="9" max="9" width="3.28515625" style="1" customWidth="1"/>
    <col min="10" max="10" width="28.42578125" style="1" bestFit="1" customWidth="1"/>
    <col min="11" max="11" width="8.7109375" style="1" customWidth="1"/>
    <col min="12" max="12" width="20.7109375" style="1" bestFit="1" customWidth="1"/>
    <col min="13" max="13" width="13.42578125" style="1" customWidth="1"/>
    <col min="14" max="15" width="9.85546875" style="1" customWidth="1"/>
    <col min="16" max="16" width="16" style="1" customWidth="1"/>
    <col min="17" max="17" width="8.7109375" style="1" customWidth="1"/>
    <col min="18" max="18" width="2.28515625" style="1" customWidth="1"/>
    <col min="19" max="19" width="21.140625" style="1" customWidth="1"/>
    <col min="20" max="23" width="12.28515625" style="1" customWidth="1"/>
    <col min="24" max="24" width="3.7109375" style="1" customWidth="1"/>
    <col min="25" max="25" width="12" style="1" customWidth="1"/>
    <col min="26" max="26" width="14.85546875" style="1" customWidth="1"/>
    <col min="27" max="28" width="12" style="1" customWidth="1"/>
    <col min="29" max="16384" width="14.42578125" style="1"/>
  </cols>
  <sheetData>
    <row r="1" spans="1:28" ht="39.75" customHeight="1" x14ac:dyDescent="0.25">
      <c r="A1" s="17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8"/>
      <c r="Q1" s="2"/>
      <c r="R1" s="2"/>
      <c r="S1" s="3" t="s">
        <v>1</v>
      </c>
      <c r="T1" s="166" t="s">
        <v>52</v>
      </c>
      <c r="U1" s="167"/>
      <c r="V1" s="167"/>
      <c r="W1" s="167"/>
      <c r="X1" s="167"/>
      <c r="Y1" s="167"/>
      <c r="Z1" s="167"/>
      <c r="AA1" s="167"/>
      <c r="AB1" s="168"/>
    </row>
    <row r="2" spans="1:28" ht="29.25" customHeight="1" x14ac:dyDescent="0.25">
      <c r="A2" s="182" t="s">
        <v>2</v>
      </c>
      <c r="B2" s="170"/>
      <c r="C2" s="170"/>
      <c r="D2" s="170"/>
      <c r="E2" s="170"/>
      <c r="F2" s="170"/>
      <c r="G2" s="170"/>
      <c r="H2" s="183"/>
      <c r="I2" s="4"/>
      <c r="J2" s="169" t="s">
        <v>3</v>
      </c>
      <c r="K2" s="170"/>
      <c r="L2" s="170"/>
      <c r="M2" s="170"/>
      <c r="N2" s="170"/>
      <c r="O2" s="170"/>
      <c r="P2" s="171"/>
      <c r="Q2" s="2"/>
      <c r="R2" s="2"/>
      <c r="S2" s="182" t="s">
        <v>2</v>
      </c>
      <c r="T2" s="184"/>
      <c r="U2" s="184"/>
      <c r="V2" s="184"/>
      <c r="W2" s="185"/>
      <c r="X2" s="5"/>
      <c r="Y2" s="169" t="s">
        <v>3</v>
      </c>
      <c r="Z2" s="184"/>
      <c r="AA2" s="184"/>
      <c r="AB2" s="186"/>
    </row>
    <row r="3" spans="1:28" ht="56.25" customHeight="1" x14ac:dyDescent="0.25">
      <c r="A3" s="178"/>
      <c r="B3" s="179"/>
      <c r="C3" s="6" t="s">
        <v>4</v>
      </c>
      <c r="D3" s="6" t="s">
        <v>5</v>
      </c>
      <c r="E3" s="7" t="s">
        <v>49</v>
      </c>
      <c r="F3" s="6" t="s">
        <v>6</v>
      </c>
      <c r="G3" s="6" t="s">
        <v>51</v>
      </c>
      <c r="H3" s="6" t="s">
        <v>50</v>
      </c>
      <c r="I3" s="4"/>
      <c r="J3" s="8"/>
      <c r="K3" s="9" t="s">
        <v>7</v>
      </c>
      <c r="L3" s="6" t="s">
        <v>5</v>
      </c>
      <c r="M3" s="7" t="s">
        <v>49</v>
      </c>
      <c r="N3" s="6" t="s">
        <v>6</v>
      </c>
      <c r="O3" s="10" t="s">
        <v>51</v>
      </c>
      <c r="P3" s="11" t="s">
        <v>50</v>
      </c>
      <c r="Q3" s="2"/>
      <c r="R3" s="2"/>
      <c r="S3" s="12"/>
      <c r="T3" s="13" t="s">
        <v>8</v>
      </c>
      <c r="U3" s="13" t="s">
        <v>9</v>
      </c>
      <c r="V3" s="14" t="s">
        <v>10</v>
      </c>
      <c r="W3" s="13" t="s">
        <v>11</v>
      </c>
      <c r="X3" s="172"/>
      <c r="Y3" s="13" t="s">
        <v>8</v>
      </c>
      <c r="Z3" s="13" t="s">
        <v>9</v>
      </c>
      <c r="AA3" s="13" t="s">
        <v>10</v>
      </c>
      <c r="AB3" s="15" t="s">
        <v>11</v>
      </c>
    </row>
    <row r="4" spans="1:28" ht="21.75" customHeight="1" x14ac:dyDescent="0.25">
      <c r="A4" s="180" t="s">
        <v>12</v>
      </c>
      <c r="B4" s="16" t="s">
        <v>13</v>
      </c>
      <c r="C4" s="17">
        <v>6</v>
      </c>
      <c r="D4" s="18" t="s">
        <v>14</v>
      </c>
      <c r="E4" s="152">
        <v>5279.97</v>
      </c>
      <c r="F4" s="160">
        <v>423.67</v>
      </c>
      <c r="G4" s="19">
        <f>SUM(T16)</f>
        <v>5198.3500000000004</v>
      </c>
      <c r="H4" s="20">
        <f>+E4-G4</f>
        <v>81.619999999999891</v>
      </c>
      <c r="I4" s="4"/>
      <c r="J4" s="21" t="s">
        <v>13</v>
      </c>
      <c r="K4" s="18">
        <v>2</v>
      </c>
      <c r="L4" s="18" t="s">
        <v>15</v>
      </c>
      <c r="M4" s="152">
        <v>326.5</v>
      </c>
      <c r="N4" s="161">
        <f>+M4/12</f>
        <v>27.208333333333332</v>
      </c>
      <c r="O4" s="22">
        <f>SUM(Y16)</f>
        <v>326.52</v>
      </c>
      <c r="P4" s="23">
        <f>+M4-O4</f>
        <v>-1.999999999998181E-2</v>
      </c>
      <c r="Q4" s="2"/>
      <c r="R4" s="2"/>
      <c r="S4" s="191" t="s">
        <v>13</v>
      </c>
      <c r="T4" s="24">
        <v>440</v>
      </c>
      <c r="U4" s="25" t="s">
        <v>62</v>
      </c>
      <c r="V4" s="26" t="s">
        <v>17</v>
      </c>
      <c r="W4" s="27">
        <v>0</v>
      </c>
      <c r="X4" s="173"/>
      <c r="Y4" s="28">
        <v>27.21</v>
      </c>
      <c r="Z4" s="29" t="s">
        <v>64</v>
      </c>
      <c r="AA4" s="26" t="s">
        <v>17</v>
      </c>
      <c r="AB4" s="30">
        <v>0</v>
      </c>
    </row>
    <row r="5" spans="1:28" ht="21.75" customHeight="1" x14ac:dyDescent="0.25">
      <c r="A5" s="181"/>
      <c r="B5" s="31" t="s">
        <v>18</v>
      </c>
      <c r="C5" s="17">
        <v>2</v>
      </c>
      <c r="D5" s="18" t="s">
        <v>19</v>
      </c>
      <c r="E5" s="152">
        <v>1262.47</v>
      </c>
      <c r="F5" s="160">
        <v>99.76</v>
      </c>
      <c r="G5" s="19">
        <f>SUM(T30)</f>
        <v>1235.2</v>
      </c>
      <c r="H5" s="20">
        <f t="shared" ref="H5:H11" si="0">+E5-G5</f>
        <v>27.269999999999982</v>
      </c>
      <c r="I5" s="4"/>
      <c r="J5" s="32" t="s">
        <v>18</v>
      </c>
      <c r="K5" s="18">
        <v>0</v>
      </c>
      <c r="L5" s="18" t="s">
        <v>20</v>
      </c>
      <c r="M5" s="152">
        <v>108.83</v>
      </c>
      <c r="N5" s="161">
        <f t="shared" ref="N5:N11" si="1">+M5/12</f>
        <v>9.0691666666666659</v>
      </c>
      <c r="O5" s="22">
        <f>SUM(Y30)</f>
        <v>108.83999999999997</v>
      </c>
      <c r="P5" s="23">
        <f t="shared" ref="P5:P11" si="2">+M5-O5</f>
        <v>-9.9999999999766942E-3</v>
      </c>
      <c r="Q5" s="2"/>
      <c r="R5" s="2"/>
      <c r="S5" s="192"/>
      <c r="T5" s="24">
        <v>440</v>
      </c>
      <c r="U5" s="25" t="s">
        <v>63</v>
      </c>
      <c r="V5" s="26" t="s">
        <v>21</v>
      </c>
      <c r="W5" s="27">
        <v>0</v>
      </c>
      <c r="X5" s="173"/>
      <c r="Y5" s="28">
        <v>27.21</v>
      </c>
      <c r="Z5" s="29" t="s">
        <v>63</v>
      </c>
      <c r="AA5" s="26" t="s">
        <v>21</v>
      </c>
      <c r="AB5" s="30">
        <v>0</v>
      </c>
    </row>
    <row r="6" spans="1:28" ht="21.75" customHeight="1" x14ac:dyDescent="0.25">
      <c r="A6" s="33"/>
      <c r="B6" s="34" t="s">
        <v>22</v>
      </c>
      <c r="C6" s="35">
        <v>4</v>
      </c>
      <c r="D6" s="36" t="s">
        <v>23</v>
      </c>
      <c r="E6" s="153">
        <v>4452.84</v>
      </c>
      <c r="F6" s="160">
        <v>378.33</v>
      </c>
      <c r="G6" s="37">
        <f>SUM(T44)</f>
        <v>4489.1400000000003</v>
      </c>
      <c r="H6" s="20">
        <f t="shared" si="0"/>
        <v>-36.300000000000182</v>
      </c>
      <c r="I6" s="4"/>
      <c r="J6" s="38" t="s">
        <v>22</v>
      </c>
      <c r="K6" s="39">
        <v>2</v>
      </c>
      <c r="L6" s="40" t="s">
        <v>23</v>
      </c>
      <c r="M6" s="152">
        <v>435.33</v>
      </c>
      <c r="N6" s="161">
        <f t="shared" si="1"/>
        <v>36.277499999999996</v>
      </c>
      <c r="O6" s="22">
        <f>SUM(Y44)</f>
        <v>435.3599999999999</v>
      </c>
      <c r="P6" s="23">
        <f t="shared" si="2"/>
        <v>-2.9999999999915872E-2</v>
      </c>
      <c r="Q6" s="2"/>
      <c r="R6" s="2"/>
      <c r="S6" s="192"/>
      <c r="T6" s="41">
        <v>440</v>
      </c>
      <c r="U6" s="25" t="s">
        <v>67</v>
      </c>
      <c r="V6" s="26" t="s">
        <v>24</v>
      </c>
      <c r="W6" s="27">
        <v>0</v>
      </c>
      <c r="X6" s="173"/>
      <c r="Y6" s="28">
        <v>27.21</v>
      </c>
      <c r="Z6" s="42" t="s">
        <v>66</v>
      </c>
      <c r="AA6" s="26" t="s">
        <v>24</v>
      </c>
      <c r="AB6" s="30">
        <v>0</v>
      </c>
    </row>
    <row r="7" spans="1:28" ht="29.25" customHeight="1" x14ac:dyDescent="0.25">
      <c r="A7" s="180" t="s">
        <v>25</v>
      </c>
      <c r="B7" s="43" t="s">
        <v>26</v>
      </c>
      <c r="C7" s="17">
        <v>2</v>
      </c>
      <c r="D7" s="18" t="s">
        <v>27</v>
      </c>
      <c r="E7" s="152">
        <v>1625.25</v>
      </c>
      <c r="F7" s="160">
        <v>145.11000000000001</v>
      </c>
      <c r="G7" s="19">
        <f>SUM(T58)</f>
        <v>1673.6300000000006</v>
      </c>
      <c r="H7" s="20">
        <f t="shared" si="0"/>
        <v>-48.380000000000564</v>
      </c>
      <c r="I7" s="4"/>
      <c r="J7" s="44" t="s">
        <v>26</v>
      </c>
      <c r="K7" s="18">
        <v>0</v>
      </c>
      <c r="L7" s="18" t="s">
        <v>28</v>
      </c>
      <c r="M7" s="152">
        <v>290.22000000000003</v>
      </c>
      <c r="N7" s="161">
        <f t="shared" si="1"/>
        <v>24.185000000000002</v>
      </c>
      <c r="O7" s="22">
        <f>SUM(Y58)</f>
        <v>289.95000000000005</v>
      </c>
      <c r="P7" s="23">
        <f t="shared" si="2"/>
        <v>0.26999999999998181</v>
      </c>
      <c r="Q7" s="2"/>
      <c r="R7" s="2"/>
      <c r="S7" s="192"/>
      <c r="T7" s="28">
        <v>440</v>
      </c>
      <c r="U7" s="45" t="s">
        <v>69</v>
      </c>
      <c r="V7" s="26" t="s">
        <v>53</v>
      </c>
      <c r="W7" s="46">
        <v>0</v>
      </c>
      <c r="X7" s="173"/>
      <c r="Y7" s="47">
        <v>27.21</v>
      </c>
      <c r="Z7" s="29" t="s">
        <v>69</v>
      </c>
      <c r="AA7" s="26" t="s">
        <v>53</v>
      </c>
      <c r="AB7" s="30">
        <v>0</v>
      </c>
    </row>
    <row r="8" spans="1:28" ht="27" customHeight="1" x14ac:dyDescent="0.25">
      <c r="A8" s="181"/>
      <c r="B8" s="43" t="s">
        <v>29</v>
      </c>
      <c r="C8" s="35">
        <v>1</v>
      </c>
      <c r="D8" s="36" t="s">
        <v>30</v>
      </c>
      <c r="E8" s="153">
        <v>812.62</v>
      </c>
      <c r="F8" s="160">
        <v>72.56</v>
      </c>
      <c r="G8" s="48">
        <f>SUM(T72)</f>
        <v>836.83999999999992</v>
      </c>
      <c r="H8" s="20">
        <f t="shared" si="0"/>
        <v>-24.219999999999914</v>
      </c>
      <c r="I8" s="4"/>
      <c r="J8" s="49" t="s">
        <v>31</v>
      </c>
      <c r="K8" s="36">
        <v>0</v>
      </c>
      <c r="L8" s="36" t="s">
        <v>32</v>
      </c>
      <c r="M8" s="153">
        <v>145.12</v>
      </c>
      <c r="N8" s="161">
        <f t="shared" si="1"/>
        <v>12.093333333333334</v>
      </c>
      <c r="O8" s="50">
        <f>SUM(Y72)</f>
        <v>145.08000000000001</v>
      </c>
      <c r="P8" s="23">
        <f t="shared" si="2"/>
        <v>3.9999999999992042E-2</v>
      </c>
      <c r="Q8" s="2"/>
      <c r="R8" s="2"/>
      <c r="S8" s="192"/>
      <c r="T8" s="28">
        <v>440</v>
      </c>
      <c r="U8" s="45" t="s">
        <v>72</v>
      </c>
      <c r="V8" s="26" t="s">
        <v>54</v>
      </c>
      <c r="W8" s="46">
        <v>0</v>
      </c>
      <c r="X8" s="173"/>
      <c r="Y8" s="28">
        <v>27.21</v>
      </c>
      <c r="Z8" s="29" t="s">
        <v>72</v>
      </c>
      <c r="AA8" s="26" t="s">
        <v>54</v>
      </c>
      <c r="AB8" s="30">
        <v>0</v>
      </c>
    </row>
    <row r="9" spans="1:28" ht="33" customHeight="1" x14ac:dyDescent="0.25">
      <c r="A9" s="189"/>
      <c r="B9" s="51" t="s">
        <v>46</v>
      </c>
      <c r="C9" s="52">
        <v>3</v>
      </c>
      <c r="D9" s="53" t="s">
        <v>33</v>
      </c>
      <c r="E9" s="154">
        <v>3184.16</v>
      </c>
      <c r="F9" s="160">
        <v>279.86</v>
      </c>
      <c r="G9" s="54">
        <f>SUM(T86)</f>
        <v>3256.7500000000005</v>
      </c>
      <c r="H9" s="20">
        <f t="shared" si="0"/>
        <v>-72.5900000000006</v>
      </c>
      <c r="I9" s="4"/>
      <c r="J9" s="55" t="s">
        <v>46</v>
      </c>
      <c r="K9" s="56">
        <v>1</v>
      </c>
      <c r="L9" s="52" t="s">
        <v>34</v>
      </c>
      <c r="M9" s="154">
        <v>435.33</v>
      </c>
      <c r="N9" s="161">
        <f t="shared" si="1"/>
        <v>36.277499999999996</v>
      </c>
      <c r="O9" s="54">
        <f>SUM(Y86)</f>
        <v>435.3599999999999</v>
      </c>
      <c r="P9" s="23">
        <f t="shared" si="2"/>
        <v>-2.9999999999915872E-2</v>
      </c>
      <c r="Q9" s="2"/>
      <c r="R9" s="2"/>
      <c r="S9" s="192"/>
      <c r="T9" s="28">
        <v>440</v>
      </c>
      <c r="U9" s="45" t="s">
        <v>71</v>
      </c>
      <c r="V9" s="26" t="s">
        <v>55</v>
      </c>
      <c r="W9" s="46">
        <v>0</v>
      </c>
      <c r="X9" s="173"/>
      <c r="Y9" s="28">
        <v>27.21</v>
      </c>
      <c r="Z9" s="29" t="s">
        <v>73</v>
      </c>
      <c r="AA9" s="26" t="s">
        <v>55</v>
      </c>
      <c r="AB9" s="30">
        <v>0</v>
      </c>
    </row>
    <row r="10" spans="1:28" ht="32.25" customHeight="1" x14ac:dyDescent="0.25">
      <c r="A10" s="190"/>
      <c r="B10" s="51" t="s">
        <v>47</v>
      </c>
      <c r="C10" s="57">
        <v>1</v>
      </c>
      <c r="D10" s="58" t="s">
        <v>35</v>
      </c>
      <c r="E10" s="158">
        <v>1393.06</v>
      </c>
      <c r="F10" s="160">
        <v>145.11000000000001</v>
      </c>
      <c r="G10" s="59">
        <f>SUM(T100)</f>
        <v>1538.1800000000003</v>
      </c>
      <c r="H10" s="20">
        <f t="shared" si="0"/>
        <v>-145.12000000000035</v>
      </c>
      <c r="I10" s="4"/>
      <c r="J10" s="60" t="s">
        <v>47</v>
      </c>
      <c r="K10" s="61">
        <v>0</v>
      </c>
      <c r="L10" s="61" t="s">
        <v>36</v>
      </c>
      <c r="M10" s="155">
        <v>435.33</v>
      </c>
      <c r="N10" s="161">
        <f t="shared" si="1"/>
        <v>36.277499999999996</v>
      </c>
      <c r="O10" s="162">
        <f>SUM(Y100)</f>
        <v>439</v>
      </c>
      <c r="P10" s="23">
        <f t="shared" si="2"/>
        <v>-3.6700000000000159</v>
      </c>
      <c r="Q10" s="62"/>
      <c r="R10" s="62"/>
      <c r="S10" s="192"/>
      <c r="T10" s="63">
        <v>440</v>
      </c>
      <c r="U10" s="64" t="s">
        <v>76</v>
      </c>
      <c r="V10" s="26" t="s">
        <v>56</v>
      </c>
      <c r="W10" s="65">
        <v>0</v>
      </c>
      <c r="X10" s="173"/>
      <c r="Y10" s="63">
        <v>27.21</v>
      </c>
      <c r="Z10" s="66" t="s">
        <v>77</v>
      </c>
      <c r="AA10" s="26" t="s">
        <v>56</v>
      </c>
      <c r="AB10" s="67">
        <v>0</v>
      </c>
    </row>
    <row r="11" spans="1:28" ht="21.75" customHeight="1" x14ac:dyDescent="0.25">
      <c r="A11" s="190"/>
      <c r="B11" s="68" t="s">
        <v>16</v>
      </c>
      <c r="C11" s="35">
        <v>11</v>
      </c>
      <c r="D11" s="36" t="s">
        <v>37</v>
      </c>
      <c r="E11" s="153">
        <v>8109.63</v>
      </c>
      <c r="F11" s="160">
        <v>632.27</v>
      </c>
      <c r="G11" s="48">
        <f>SUM(T114)</f>
        <v>7873.9500000000025</v>
      </c>
      <c r="H11" s="20">
        <f t="shared" si="0"/>
        <v>235.67999999999756</v>
      </c>
      <c r="I11" s="4"/>
      <c r="J11" s="49" t="s">
        <v>16</v>
      </c>
      <c r="K11" s="69">
        <v>2</v>
      </c>
      <c r="L11" s="69" t="s">
        <v>38</v>
      </c>
      <c r="M11" s="156">
        <v>435.34</v>
      </c>
      <c r="N11" s="161">
        <f t="shared" si="1"/>
        <v>36.278333333333329</v>
      </c>
      <c r="O11" s="163">
        <f>SUM(Y114)</f>
        <v>435.3599999999999</v>
      </c>
      <c r="P11" s="23">
        <f t="shared" si="2"/>
        <v>-1.9999999999924967E-2</v>
      </c>
      <c r="Q11" s="62"/>
      <c r="R11" s="62"/>
      <c r="S11" s="192"/>
      <c r="T11" s="63">
        <v>423.67</v>
      </c>
      <c r="U11" s="64" t="s">
        <v>78</v>
      </c>
      <c r="V11" s="26" t="s">
        <v>57</v>
      </c>
      <c r="W11" s="65">
        <v>0</v>
      </c>
      <c r="X11" s="173"/>
      <c r="Y11" s="63">
        <v>27.21</v>
      </c>
      <c r="Z11" s="66" t="s">
        <v>78</v>
      </c>
      <c r="AA11" s="26" t="s">
        <v>57</v>
      </c>
      <c r="AB11" s="67">
        <v>0</v>
      </c>
    </row>
    <row r="12" spans="1:28" ht="24.75" customHeight="1" thickBot="1" x14ac:dyDescent="0.3">
      <c r="A12" s="70" t="s">
        <v>48</v>
      </c>
      <c r="B12" s="71"/>
      <c r="C12" s="72">
        <v>30</v>
      </c>
      <c r="D12" s="73"/>
      <c r="E12" s="159">
        <f>SUM(E4:E11)</f>
        <v>26120.000000000004</v>
      </c>
      <c r="F12" s="159">
        <f t="shared" ref="F12:H12" si="3">SUM(F4:F11)</f>
        <v>2176.67</v>
      </c>
      <c r="G12" s="74">
        <f t="shared" si="3"/>
        <v>26102.040000000008</v>
      </c>
      <c r="H12" s="74">
        <f t="shared" si="3"/>
        <v>17.95999999999583</v>
      </c>
      <c r="I12" s="75"/>
      <c r="J12" s="76"/>
      <c r="K12" s="77">
        <v>7</v>
      </c>
      <c r="L12" s="78"/>
      <c r="M12" s="157">
        <f>SUM(M4:M11)</f>
        <v>2612</v>
      </c>
      <c r="N12" s="157">
        <f t="shared" ref="N12:P12" si="4">SUM(N4:N11)</f>
        <v>217.66666666666666</v>
      </c>
      <c r="O12" s="79">
        <f t="shared" si="4"/>
        <v>2615.4699999999993</v>
      </c>
      <c r="P12" s="79">
        <f t="shared" si="4"/>
        <v>-3.4699999999997573</v>
      </c>
      <c r="Q12" s="62"/>
      <c r="R12" s="62"/>
      <c r="S12" s="201"/>
      <c r="T12" s="80">
        <v>423.67</v>
      </c>
      <c r="U12" s="81" t="s">
        <v>79</v>
      </c>
      <c r="V12" s="26" t="s">
        <v>39</v>
      </c>
      <c r="W12" s="80">
        <v>0</v>
      </c>
      <c r="X12" s="174"/>
      <c r="Y12" s="80">
        <v>27.21</v>
      </c>
      <c r="Z12" s="81" t="s">
        <v>79</v>
      </c>
      <c r="AA12" s="26" t="s">
        <v>39</v>
      </c>
      <c r="AB12" s="165">
        <v>0</v>
      </c>
    </row>
    <row r="13" spans="1:28" ht="21.75" customHeight="1" x14ac:dyDescent="0.25">
      <c r="A13" s="82"/>
      <c r="B13" s="82"/>
      <c r="C13" s="82"/>
      <c r="D13" s="82"/>
      <c r="E13" s="82"/>
      <c r="F13" s="82"/>
      <c r="G13" s="82"/>
      <c r="H13" s="83"/>
      <c r="I13" s="82"/>
      <c r="J13" s="82"/>
      <c r="K13" s="82"/>
      <c r="L13" s="82"/>
      <c r="M13" s="82"/>
      <c r="N13" s="82"/>
      <c r="O13" s="82"/>
      <c r="P13" s="82"/>
      <c r="Q13" s="82"/>
      <c r="R13" s="62"/>
      <c r="S13" s="201"/>
      <c r="T13" s="84">
        <v>423.67</v>
      </c>
      <c r="U13" s="85" t="s">
        <v>80</v>
      </c>
      <c r="V13" s="26" t="s">
        <v>40</v>
      </c>
      <c r="W13" s="84">
        <v>0</v>
      </c>
      <c r="X13" s="174"/>
      <c r="Y13" s="84">
        <v>27.21</v>
      </c>
      <c r="Z13" s="164" t="s">
        <v>80</v>
      </c>
      <c r="AA13" s="26" t="s">
        <v>40</v>
      </c>
      <c r="AB13" s="88">
        <v>0</v>
      </c>
    </row>
    <row r="14" spans="1:28" ht="21.75" customHeight="1" x14ac:dyDescent="0.25">
      <c r="A14" s="82"/>
      <c r="B14" s="82"/>
      <c r="C14" s="82"/>
      <c r="D14" s="82"/>
      <c r="E14" s="82"/>
      <c r="F14" s="82"/>
      <c r="G14" s="82"/>
      <c r="H14" s="83"/>
      <c r="I14" s="82"/>
      <c r="J14" s="82"/>
      <c r="K14" s="82"/>
      <c r="L14" s="82"/>
      <c r="M14" s="82"/>
      <c r="N14" s="82"/>
      <c r="O14" s="82"/>
      <c r="P14" s="82"/>
      <c r="Q14" s="82"/>
      <c r="R14" s="62"/>
      <c r="S14" s="201"/>
      <c r="T14" s="84">
        <v>423.67</v>
      </c>
      <c r="U14" s="85" t="s">
        <v>81</v>
      </c>
      <c r="V14" s="26" t="s">
        <v>43</v>
      </c>
      <c r="W14" s="84">
        <v>0</v>
      </c>
      <c r="X14" s="175"/>
      <c r="Y14" s="86">
        <v>27.21</v>
      </c>
      <c r="Z14" s="87" t="s">
        <v>81</v>
      </c>
      <c r="AA14" s="26" t="s">
        <v>43</v>
      </c>
      <c r="AB14" s="88">
        <v>0</v>
      </c>
    </row>
    <row r="15" spans="1:28" ht="21.75" customHeight="1" x14ac:dyDescent="0.3">
      <c r="B15" s="89"/>
      <c r="C15" s="82"/>
      <c r="H15" s="83"/>
      <c r="J15" s="90"/>
      <c r="R15" s="2"/>
      <c r="S15" s="194"/>
      <c r="T15" s="91">
        <v>423.67</v>
      </c>
      <c r="U15" s="92" t="s">
        <v>84</v>
      </c>
      <c r="V15" s="93" t="s">
        <v>41</v>
      </c>
      <c r="W15" s="94">
        <v>0</v>
      </c>
      <c r="X15" s="173"/>
      <c r="Y15" s="24">
        <v>27.21</v>
      </c>
      <c r="Z15" s="95" t="s">
        <v>84</v>
      </c>
      <c r="AA15" s="93" t="s">
        <v>41</v>
      </c>
      <c r="AB15" s="96">
        <v>0</v>
      </c>
    </row>
    <row r="16" spans="1:28" ht="15" customHeight="1" x14ac:dyDescent="0.25">
      <c r="B16" s="82"/>
      <c r="C16" s="82"/>
      <c r="D16" s="82"/>
      <c r="E16" s="82"/>
      <c r="F16" s="82"/>
      <c r="G16" s="82"/>
      <c r="H16" s="83"/>
      <c r="R16" s="2"/>
      <c r="S16" s="97" t="s">
        <v>42</v>
      </c>
      <c r="T16" s="98">
        <f>SUM(T4:T15)</f>
        <v>5198.3500000000004</v>
      </c>
      <c r="U16" s="99"/>
      <c r="V16" s="100"/>
      <c r="W16" s="101"/>
      <c r="X16" s="173"/>
      <c r="Y16" s="98">
        <f>SUM(Y4:Y15)</f>
        <v>326.52</v>
      </c>
      <c r="Z16" s="99"/>
      <c r="AA16" s="99"/>
      <c r="AB16" s="102"/>
    </row>
    <row r="17" spans="3:28" ht="15" customHeight="1" x14ac:dyDescent="0.25">
      <c r="C17" s="82"/>
      <c r="R17" s="2"/>
      <c r="S17" s="103"/>
      <c r="T17" s="104"/>
      <c r="U17" s="104"/>
      <c r="V17" s="104"/>
      <c r="W17" s="104"/>
      <c r="X17" s="173"/>
      <c r="Y17" s="104"/>
      <c r="Z17" s="104"/>
      <c r="AA17" s="104"/>
      <c r="AB17" s="105"/>
    </row>
    <row r="18" spans="3:28" ht="15" customHeight="1" x14ac:dyDescent="0.25">
      <c r="R18" s="2"/>
      <c r="S18" s="202" t="s">
        <v>58</v>
      </c>
      <c r="T18" s="24">
        <v>105.2</v>
      </c>
      <c r="U18" s="29" t="s">
        <v>62</v>
      </c>
      <c r="V18" s="26" t="s">
        <v>17</v>
      </c>
      <c r="W18" s="24">
        <v>0</v>
      </c>
      <c r="X18" s="173"/>
      <c r="Y18" s="28">
        <v>9.07</v>
      </c>
      <c r="Z18" s="29" t="s">
        <v>62</v>
      </c>
      <c r="AA18" s="26" t="s">
        <v>17</v>
      </c>
      <c r="AB18" s="30">
        <v>0</v>
      </c>
    </row>
    <row r="19" spans="3:28" ht="15" customHeight="1" x14ac:dyDescent="0.25">
      <c r="R19" s="2"/>
      <c r="S19" s="203"/>
      <c r="T19" s="24">
        <v>105.2</v>
      </c>
      <c r="U19" s="29" t="s">
        <v>63</v>
      </c>
      <c r="V19" s="26" t="s">
        <v>21</v>
      </c>
      <c r="W19" s="24">
        <v>0</v>
      </c>
      <c r="X19" s="173"/>
      <c r="Y19" s="28">
        <v>9.07</v>
      </c>
      <c r="Z19" s="42" t="s">
        <v>63</v>
      </c>
      <c r="AA19" s="26" t="s">
        <v>21</v>
      </c>
      <c r="AB19" s="30">
        <v>0</v>
      </c>
    </row>
    <row r="20" spans="3:28" ht="15" customHeight="1" x14ac:dyDescent="0.25">
      <c r="R20" s="2"/>
      <c r="S20" s="203"/>
      <c r="T20" s="28">
        <v>105.2</v>
      </c>
      <c r="U20" s="29" t="s">
        <v>70</v>
      </c>
      <c r="V20" s="26" t="s">
        <v>24</v>
      </c>
      <c r="W20" s="28">
        <v>0</v>
      </c>
      <c r="X20" s="173"/>
      <c r="Y20" s="28">
        <v>9.07</v>
      </c>
      <c r="Z20" s="29" t="s">
        <v>68</v>
      </c>
      <c r="AA20" s="26" t="s">
        <v>24</v>
      </c>
      <c r="AB20" s="30">
        <v>0</v>
      </c>
    </row>
    <row r="21" spans="3:28" ht="15" customHeight="1" x14ac:dyDescent="0.25">
      <c r="R21" s="2"/>
      <c r="S21" s="203"/>
      <c r="T21" s="28">
        <v>105.2</v>
      </c>
      <c r="U21" s="29" t="s">
        <v>69</v>
      </c>
      <c r="V21" s="26" t="s">
        <v>53</v>
      </c>
      <c r="W21" s="28">
        <v>0</v>
      </c>
      <c r="X21" s="173"/>
      <c r="Y21" s="28">
        <v>9.07</v>
      </c>
      <c r="Z21" s="29" t="s">
        <v>69</v>
      </c>
      <c r="AA21" s="26" t="s">
        <v>53</v>
      </c>
      <c r="AB21" s="30">
        <v>0</v>
      </c>
    </row>
    <row r="22" spans="3:28" ht="15" customHeight="1" x14ac:dyDescent="0.25">
      <c r="R22" s="2"/>
      <c r="S22" s="203"/>
      <c r="T22" s="28">
        <v>105.2</v>
      </c>
      <c r="U22" s="29" t="s">
        <v>72</v>
      </c>
      <c r="V22" s="26" t="s">
        <v>54</v>
      </c>
      <c r="W22" s="28">
        <v>0</v>
      </c>
      <c r="X22" s="173"/>
      <c r="Y22" s="47">
        <v>9.07</v>
      </c>
      <c r="Z22" s="29" t="s">
        <v>72</v>
      </c>
      <c r="AA22" s="26" t="s">
        <v>54</v>
      </c>
      <c r="AB22" s="30">
        <v>0</v>
      </c>
    </row>
    <row r="23" spans="3:28" ht="15" customHeight="1" x14ac:dyDescent="0.25">
      <c r="R23" s="2"/>
      <c r="S23" s="203"/>
      <c r="T23" s="28">
        <v>105.2</v>
      </c>
      <c r="U23" s="29" t="s">
        <v>73</v>
      </c>
      <c r="V23" s="26" t="s">
        <v>55</v>
      </c>
      <c r="W23" s="28">
        <v>0</v>
      </c>
      <c r="X23" s="173"/>
      <c r="Y23" s="28">
        <v>9.07</v>
      </c>
      <c r="Z23" s="29" t="s">
        <v>73</v>
      </c>
      <c r="AA23" s="26" t="s">
        <v>55</v>
      </c>
      <c r="AB23" s="30">
        <v>0</v>
      </c>
    </row>
    <row r="24" spans="3:28" ht="15" customHeight="1" x14ac:dyDescent="0.25">
      <c r="R24" s="2"/>
      <c r="S24" s="203"/>
      <c r="T24" s="28">
        <v>105.2</v>
      </c>
      <c r="U24" s="29" t="s">
        <v>76</v>
      </c>
      <c r="V24" s="26" t="s">
        <v>56</v>
      </c>
      <c r="W24" s="28">
        <v>0</v>
      </c>
      <c r="X24" s="173"/>
      <c r="Y24" s="28">
        <v>9.07</v>
      </c>
      <c r="Z24" s="29" t="s">
        <v>77</v>
      </c>
      <c r="AA24" s="26" t="s">
        <v>56</v>
      </c>
      <c r="AB24" s="30">
        <v>0</v>
      </c>
    </row>
    <row r="25" spans="3:28" ht="15" customHeight="1" x14ac:dyDescent="0.25">
      <c r="R25" s="2"/>
      <c r="S25" s="203"/>
      <c r="T25" s="28">
        <v>99.76</v>
      </c>
      <c r="U25" s="29" t="s">
        <v>78</v>
      </c>
      <c r="V25" s="26" t="s">
        <v>57</v>
      </c>
      <c r="W25" s="28">
        <v>0</v>
      </c>
      <c r="X25" s="173"/>
      <c r="Y25" s="28">
        <v>9.07</v>
      </c>
      <c r="Z25" s="29" t="s">
        <v>78</v>
      </c>
      <c r="AA25" s="26" t="s">
        <v>57</v>
      </c>
      <c r="AB25" s="30">
        <v>0</v>
      </c>
    </row>
    <row r="26" spans="3:28" ht="15" customHeight="1" x14ac:dyDescent="0.25">
      <c r="R26" s="2"/>
      <c r="S26" s="203"/>
      <c r="T26" s="24">
        <v>99.76</v>
      </c>
      <c r="U26" s="95" t="s">
        <v>79</v>
      </c>
      <c r="V26" s="26" t="s">
        <v>39</v>
      </c>
      <c r="W26" s="24">
        <v>0</v>
      </c>
      <c r="X26" s="173"/>
      <c r="Y26" s="24">
        <v>9.07</v>
      </c>
      <c r="Z26" s="95" t="s">
        <v>79</v>
      </c>
      <c r="AA26" s="26" t="s">
        <v>39</v>
      </c>
      <c r="AB26" s="96">
        <v>0</v>
      </c>
    </row>
    <row r="27" spans="3:28" ht="15" customHeight="1" x14ac:dyDescent="0.25">
      <c r="R27" s="2"/>
      <c r="S27" s="203"/>
      <c r="T27" s="24">
        <v>99.76</v>
      </c>
      <c r="U27" s="95" t="s">
        <v>80</v>
      </c>
      <c r="V27" s="26" t="s">
        <v>40</v>
      </c>
      <c r="W27" s="24">
        <v>0</v>
      </c>
      <c r="X27" s="173"/>
      <c r="Y27" s="24">
        <v>9.07</v>
      </c>
      <c r="Z27" s="95" t="s">
        <v>80</v>
      </c>
      <c r="AA27" s="26" t="s">
        <v>40</v>
      </c>
      <c r="AB27" s="96">
        <v>0</v>
      </c>
    </row>
    <row r="28" spans="3:28" ht="15" customHeight="1" x14ac:dyDescent="0.25">
      <c r="R28" s="2"/>
      <c r="S28" s="203"/>
      <c r="T28" s="24">
        <v>99.76</v>
      </c>
      <c r="U28" s="95" t="s">
        <v>81</v>
      </c>
      <c r="V28" s="26" t="s">
        <v>43</v>
      </c>
      <c r="W28" s="24">
        <v>0</v>
      </c>
      <c r="X28" s="173"/>
      <c r="Y28" s="24">
        <v>9.07</v>
      </c>
      <c r="Z28" s="95" t="s">
        <v>81</v>
      </c>
      <c r="AA28" s="26" t="s">
        <v>43</v>
      </c>
      <c r="AB28" s="96">
        <v>0</v>
      </c>
    </row>
    <row r="29" spans="3:28" ht="15" customHeight="1" x14ac:dyDescent="0.25">
      <c r="R29" s="2"/>
      <c r="S29" s="203"/>
      <c r="T29" s="24">
        <v>99.76</v>
      </c>
      <c r="U29" s="95" t="s">
        <v>84</v>
      </c>
      <c r="V29" s="93" t="s">
        <v>41</v>
      </c>
      <c r="W29" s="24">
        <v>0</v>
      </c>
      <c r="X29" s="173"/>
      <c r="Y29" s="24">
        <v>9.07</v>
      </c>
      <c r="Z29" s="95" t="s">
        <v>84</v>
      </c>
      <c r="AA29" s="93" t="s">
        <v>41</v>
      </c>
      <c r="AB29" s="96">
        <v>0</v>
      </c>
    </row>
    <row r="30" spans="3:28" ht="15" customHeight="1" x14ac:dyDescent="0.25">
      <c r="R30" s="2"/>
      <c r="S30" s="97" t="s">
        <v>42</v>
      </c>
      <c r="T30" s="98">
        <f>SUM(T18:T29)</f>
        <v>1235.2</v>
      </c>
      <c r="U30" s="99"/>
      <c r="V30" s="99"/>
      <c r="W30" s="101"/>
      <c r="X30" s="173"/>
      <c r="Y30" s="98">
        <f>SUM(Y18:Y29)</f>
        <v>108.83999999999997</v>
      </c>
      <c r="Z30" s="99"/>
      <c r="AA30" s="99"/>
      <c r="AB30" s="102"/>
    </row>
    <row r="31" spans="3:28" ht="15" customHeight="1" x14ac:dyDescent="0.25">
      <c r="R31" s="2"/>
      <c r="S31" s="103"/>
      <c r="T31" s="104"/>
      <c r="U31" s="104"/>
      <c r="V31" s="104"/>
      <c r="W31" s="104"/>
      <c r="X31" s="173"/>
      <c r="Y31" s="104"/>
      <c r="Z31" s="104"/>
      <c r="AA31" s="104"/>
      <c r="AB31" s="105"/>
    </row>
    <row r="32" spans="3:28" ht="15" customHeight="1" x14ac:dyDescent="0.25">
      <c r="R32" s="2"/>
      <c r="S32" s="191" t="s">
        <v>59</v>
      </c>
      <c r="T32" s="106">
        <v>371.07</v>
      </c>
      <c r="U32" s="29" t="s">
        <v>62</v>
      </c>
      <c r="V32" s="26" t="s">
        <v>17</v>
      </c>
      <c r="W32" s="24">
        <v>0</v>
      </c>
      <c r="X32" s="173"/>
      <c r="Y32" s="47">
        <v>36.28</v>
      </c>
      <c r="Z32" s="29" t="s">
        <v>62</v>
      </c>
      <c r="AA32" s="26" t="s">
        <v>17</v>
      </c>
      <c r="AB32" s="30">
        <v>0</v>
      </c>
    </row>
    <row r="33" spans="18:28" ht="15" customHeight="1" x14ac:dyDescent="0.25">
      <c r="R33" s="2"/>
      <c r="S33" s="192"/>
      <c r="T33" s="106">
        <v>371.07</v>
      </c>
      <c r="U33" s="29" t="s">
        <v>63</v>
      </c>
      <c r="V33" s="26" t="s">
        <v>21</v>
      </c>
      <c r="W33" s="24">
        <v>0</v>
      </c>
      <c r="X33" s="173"/>
      <c r="Y33" s="47">
        <v>36.28</v>
      </c>
      <c r="Z33" s="42" t="s">
        <v>63</v>
      </c>
      <c r="AA33" s="26" t="s">
        <v>21</v>
      </c>
      <c r="AB33" s="30">
        <v>0</v>
      </c>
    </row>
    <row r="34" spans="18:28" ht="15" customHeight="1" x14ac:dyDescent="0.25">
      <c r="R34" s="2"/>
      <c r="S34" s="192"/>
      <c r="T34" s="107">
        <v>371.07</v>
      </c>
      <c r="U34" s="29" t="s">
        <v>66</v>
      </c>
      <c r="V34" s="26" t="s">
        <v>24</v>
      </c>
      <c r="W34" s="28">
        <v>0</v>
      </c>
      <c r="X34" s="173"/>
      <c r="Y34" s="47">
        <v>36.28</v>
      </c>
      <c r="Z34" s="29" t="s">
        <v>66</v>
      </c>
      <c r="AA34" s="26" t="s">
        <v>24</v>
      </c>
      <c r="AB34" s="30">
        <v>0</v>
      </c>
    </row>
    <row r="35" spans="18:28" ht="15" customHeight="1" x14ac:dyDescent="0.25">
      <c r="R35" s="2"/>
      <c r="S35" s="192"/>
      <c r="T35" s="28">
        <v>371.07</v>
      </c>
      <c r="U35" s="29" t="s">
        <v>69</v>
      </c>
      <c r="V35" s="26" t="s">
        <v>53</v>
      </c>
      <c r="W35" s="28">
        <v>0</v>
      </c>
      <c r="X35" s="173"/>
      <c r="Y35" s="47">
        <v>36.28</v>
      </c>
      <c r="Z35" s="29" t="s">
        <v>69</v>
      </c>
      <c r="AA35" s="26" t="s">
        <v>53</v>
      </c>
      <c r="AB35" s="30">
        <v>0</v>
      </c>
    </row>
    <row r="36" spans="18:28" ht="15" customHeight="1" x14ac:dyDescent="0.25">
      <c r="R36" s="2"/>
      <c r="S36" s="192"/>
      <c r="T36" s="28">
        <v>371.07</v>
      </c>
      <c r="U36" s="29" t="s">
        <v>72</v>
      </c>
      <c r="V36" s="26" t="s">
        <v>54</v>
      </c>
      <c r="W36" s="28">
        <v>0</v>
      </c>
      <c r="X36" s="173"/>
      <c r="Y36" s="108">
        <v>36.28</v>
      </c>
      <c r="Z36" s="29" t="s">
        <v>72</v>
      </c>
      <c r="AA36" s="26" t="s">
        <v>54</v>
      </c>
      <c r="AB36" s="30">
        <v>0</v>
      </c>
    </row>
    <row r="37" spans="18:28" ht="15" customHeight="1" x14ac:dyDescent="0.25">
      <c r="R37" s="2"/>
      <c r="S37" s="192"/>
      <c r="T37" s="28">
        <v>371.07</v>
      </c>
      <c r="U37" s="29" t="s">
        <v>73</v>
      </c>
      <c r="V37" s="26" t="s">
        <v>55</v>
      </c>
      <c r="W37" s="28">
        <v>0</v>
      </c>
      <c r="X37" s="173"/>
      <c r="Y37" s="47">
        <v>36.28</v>
      </c>
      <c r="Z37" s="29" t="s">
        <v>73</v>
      </c>
      <c r="AA37" s="26" t="s">
        <v>55</v>
      </c>
      <c r="AB37" s="30">
        <v>0</v>
      </c>
    </row>
    <row r="38" spans="18:28" ht="15" customHeight="1" x14ac:dyDescent="0.25">
      <c r="R38" s="2"/>
      <c r="S38" s="192"/>
      <c r="T38" s="28">
        <v>371.07</v>
      </c>
      <c r="U38" s="29" t="s">
        <v>76</v>
      </c>
      <c r="V38" s="26" t="s">
        <v>56</v>
      </c>
      <c r="W38" s="28">
        <v>0</v>
      </c>
      <c r="X38" s="173"/>
      <c r="Y38" s="47">
        <v>36.28</v>
      </c>
      <c r="Z38" s="29" t="s">
        <v>77</v>
      </c>
      <c r="AA38" s="26" t="s">
        <v>56</v>
      </c>
      <c r="AB38" s="30">
        <v>0</v>
      </c>
    </row>
    <row r="39" spans="18:28" ht="15" customHeight="1" x14ac:dyDescent="0.25">
      <c r="R39" s="2"/>
      <c r="S39" s="192"/>
      <c r="T39" s="28">
        <v>378.33</v>
      </c>
      <c r="U39" s="29" t="s">
        <v>78</v>
      </c>
      <c r="V39" s="26" t="s">
        <v>57</v>
      </c>
      <c r="W39" s="28">
        <v>0</v>
      </c>
      <c r="X39" s="173"/>
      <c r="Y39" s="47">
        <v>36.28</v>
      </c>
      <c r="Z39" s="29" t="s">
        <v>78</v>
      </c>
      <c r="AA39" s="26" t="s">
        <v>57</v>
      </c>
      <c r="AB39" s="30">
        <v>0</v>
      </c>
    </row>
    <row r="40" spans="18:28" ht="15" customHeight="1" x14ac:dyDescent="0.25">
      <c r="R40" s="2"/>
      <c r="S40" s="192"/>
      <c r="T40" s="28">
        <v>378.33</v>
      </c>
      <c r="U40" s="29" t="s">
        <v>79</v>
      </c>
      <c r="V40" s="26" t="s">
        <v>39</v>
      </c>
      <c r="W40" s="24">
        <v>0</v>
      </c>
      <c r="X40" s="173"/>
      <c r="Y40" s="47">
        <v>36.28</v>
      </c>
      <c r="Z40" s="29" t="s">
        <v>79</v>
      </c>
      <c r="AA40" s="26" t="s">
        <v>39</v>
      </c>
      <c r="AB40" s="96">
        <v>0</v>
      </c>
    </row>
    <row r="41" spans="18:28" ht="15" customHeight="1" x14ac:dyDescent="0.25">
      <c r="R41" s="2"/>
      <c r="S41" s="192"/>
      <c r="T41" s="109">
        <v>378.33</v>
      </c>
      <c r="U41" s="110" t="s">
        <v>80</v>
      </c>
      <c r="V41" s="26" t="s">
        <v>40</v>
      </c>
      <c r="W41" s="109">
        <v>0</v>
      </c>
      <c r="X41" s="173"/>
      <c r="Y41" s="111">
        <v>36.28</v>
      </c>
      <c r="Z41" s="110" t="s">
        <v>80</v>
      </c>
      <c r="AA41" s="26" t="s">
        <v>40</v>
      </c>
      <c r="AB41" s="112">
        <v>0</v>
      </c>
    </row>
    <row r="42" spans="18:28" ht="15" customHeight="1" x14ac:dyDescent="0.25">
      <c r="R42" s="2"/>
      <c r="S42" s="192"/>
      <c r="T42" s="109">
        <v>378.33</v>
      </c>
      <c r="U42" s="110" t="s">
        <v>82</v>
      </c>
      <c r="V42" s="26" t="s">
        <v>43</v>
      </c>
      <c r="W42" s="109">
        <v>0</v>
      </c>
      <c r="X42" s="173"/>
      <c r="Y42" s="111">
        <v>36.28</v>
      </c>
      <c r="Z42" s="110" t="s">
        <v>81</v>
      </c>
      <c r="AA42" s="26" t="s">
        <v>43</v>
      </c>
      <c r="AB42" s="112">
        <v>0</v>
      </c>
    </row>
    <row r="43" spans="18:28" ht="15" customHeight="1" x14ac:dyDescent="0.25">
      <c r="R43" s="2"/>
      <c r="S43" s="194"/>
      <c r="T43" s="109">
        <v>378.33</v>
      </c>
      <c r="U43" s="110" t="s">
        <v>84</v>
      </c>
      <c r="V43" s="93" t="s">
        <v>41</v>
      </c>
      <c r="W43" s="109">
        <v>0</v>
      </c>
      <c r="X43" s="173"/>
      <c r="Y43" s="111">
        <v>36.28</v>
      </c>
      <c r="Z43" s="110" t="s">
        <v>84</v>
      </c>
      <c r="AA43" s="93" t="s">
        <v>41</v>
      </c>
      <c r="AB43" s="112">
        <v>0</v>
      </c>
    </row>
    <row r="44" spans="18:28" ht="15" customHeight="1" x14ac:dyDescent="0.25">
      <c r="R44" s="2"/>
      <c r="S44" s="97" t="s">
        <v>42</v>
      </c>
      <c r="T44" s="98">
        <f>SUM(T32:T43)</f>
        <v>4489.1400000000003</v>
      </c>
      <c r="U44" s="99"/>
      <c r="V44" s="99"/>
      <c r="W44" s="101"/>
      <c r="X44" s="173"/>
      <c r="Y44" s="98">
        <f>SUM(Y32:Y43)</f>
        <v>435.3599999999999</v>
      </c>
      <c r="Z44" s="99"/>
      <c r="AA44" s="99"/>
      <c r="AB44" s="102"/>
    </row>
    <row r="45" spans="18:28" ht="15" customHeight="1" x14ac:dyDescent="0.25">
      <c r="R45" s="2"/>
      <c r="S45" s="103"/>
      <c r="T45" s="104"/>
      <c r="U45" s="104"/>
      <c r="V45" s="104"/>
      <c r="W45" s="104"/>
      <c r="X45" s="173"/>
      <c r="Y45" s="104"/>
      <c r="Z45" s="104"/>
      <c r="AA45" s="104"/>
      <c r="AB45" s="105"/>
    </row>
    <row r="46" spans="18:28" ht="15" customHeight="1" x14ac:dyDescent="0.25">
      <c r="R46" s="2"/>
      <c r="S46" s="191" t="s">
        <v>44</v>
      </c>
      <c r="T46" s="24">
        <v>135.44</v>
      </c>
      <c r="U46" s="113" t="s">
        <v>62</v>
      </c>
      <c r="V46" s="26" t="s">
        <v>17</v>
      </c>
      <c r="W46" s="24">
        <v>0</v>
      </c>
      <c r="X46" s="173"/>
      <c r="Y46" s="47">
        <v>24.18</v>
      </c>
      <c r="Z46" s="29" t="s">
        <v>62</v>
      </c>
      <c r="AA46" s="26" t="s">
        <v>17</v>
      </c>
      <c r="AB46" s="30">
        <v>0</v>
      </c>
    </row>
    <row r="47" spans="18:28" ht="15" customHeight="1" x14ac:dyDescent="0.25">
      <c r="R47" s="2"/>
      <c r="S47" s="192"/>
      <c r="T47" s="24">
        <v>135.44</v>
      </c>
      <c r="U47" s="29" t="s">
        <v>63</v>
      </c>
      <c r="V47" s="26" t="s">
        <v>21</v>
      </c>
      <c r="W47" s="24">
        <v>0</v>
      </c>
      <c r="X47" s="173"/>
      <c r="Y47" s="47">
        <v>24.18</v>
      </c>
      <c r="Z47" s="42" t="s">
        <v>63</v>
      </c>
      <c r="AA47" s="26" t="s">
        <v>21</v>
      </c>
      <c r="AB47" s="30">
        <v>0</v>
      </c>
    </row>
    <row r="48" spans="18:28" ht="15" customHeight="1" x14ac:dyDescent="0.25">
      <c r="R48" s="2"/>
      <c r="S48" s="192"/>
      <c r="T48" s="28">
        <v>135.44</v>
      </c>
      <c r="U48" s="29" t="s">
        <v>66</v>
      </c>
      <c r="V48" s="26" t="s">
        <v>24</v>
      </c>
      <c r="W48" s="28">
        <v>0</v>
      </c>
      <c r="X48" s="173"/>
      <c r="Y48" s="47">
        <v>24.18</v>
      </c>
      <c r="Z48" s="29" t="s">
        <v>66</v>
      </c>
      <c r="AA48" s="26" t="s">
        <v>24</v>
      </c>
      <c r="AB48" s="30">
        <v>0</v>
      </c>
    </row>
    <row r="49" spans="18:28" ht="15" customHeight="1" x14ac:dyDescent="0.25">
      <c r="R49" s="2"/>
      <c r="S49" s="192"/>
      <c r="T49" s="28">
        <v>135.44</v>
      </c>
      <c r="U49" s="29" t="s">
        <v>69</v>
      </c>
      <c r="V49" s="26" t="s">
        <v>53</v>
      </c>
      <c r="W49" s="28">
        <v>0</v>
      </c>
      <c r="X49" s="173"/>
      <c r="Y49" s="47">
        <v>24.18</v>
      </c>
      <c r="Z49" s="29" t="s">
        <v>69</v>
      </c>
      <c r="AA49" s="26" t="s">
        <v>53</v>
      </c>
      <c r="AB49" s="30">
        <v>0</v>
      </c>
    </row>
    <row r="50" spans="18:28" ht="15" customHeight="1" x14ac:dyDescent="0.25">
      <c r="R50" s="2"/>
      <c r="S50" s="192"/>
      <c r="T50" s="28">
        <v>135.44</v>
      </c>
      <c r="U50" s="29" t="s">
        <v>72</v>
      </c>
      <c r="V50" s="26" t="s">
        <v>54</v>
      </c>
      <c r="W50" s="28">
        <v>0</v>
      </c>
      <c r="X50" s="173"/>
      <c r="Y50" s="108">
        <v>24.18</v>
      </c>
      <c r="Z50" s="29" t="s">
        <v>72</v>
      </c>
      <c r="AA50" s="26" t="s">
        <v>54</v>
      </c>
      <c r="AB50" s="30">
        <v>0</v>
      </c>
    </row>
    <row r="51" spans="18:28" ht="15" customHeight="1" x14ac:dyDescent="0.25">
      <c r="R51" s="2"/>
      <c r="S51" s="192"/>
      <c r="T51" s="28">
        <v>135.44</v>
      </c>
      <c r="U51" s="29" t="s">
        <v>73</v>
      </c>
      <c r="V51" s="26" t="s">
        <v>55</v>
      </c>
      <c r="W51" s="28">
        <v>0</v>
      </c>
      <c r="X51" s="173"/>
      <c r="Y51" s="47">
        <v>24.18</v>
      </c>
      <c r="Z51" s="29" t="s">
        <v>73</v>
      </c>
      <c r="AA51" s="26" t="s">
        <v>55</v>
      </c>
      <c r="AB51" s="30">
        <v>0</v>
      </c>
    </row>
    <row r="52" spans="18:28" ht="15" customHeight="1" x14ac:dyDescent="0.25">
      <c r="R52" s="2"/>
      <c r="S52" s="192"/>
      <c r="T52" s="28">
        <v>135.44</v>
      </c>
      <c r="U52" s="29" t="s">
        <v>77</v>
      </c>
      <c r="V52" s="26" t="s">
        <v>56</v>
      </c>
      <c r="W52" s="28">
        <v>0</v>
      </c>
      <c r="X52" s="173"/>
      <c r="Y52" s="47">
        <v>24.18</v>
      </c>
      <c r="Z52" s="29" t="s">
        <v>77</v>
      </c>
      <c r="AA52" s="26" t="s">
        <v>56</v>
      </c>
      <c r="AB52" s="30">
        <v>0</v>
      </c>
    </row>
    <row r="53" spans="18:28" ht="15" customHeight="1" x14ac:dyDescent="0.25">
      <c r="R53" s="2"/>
      <c r="S53" s="192"/>
      <c r="T53" s="28">
        <v>145.11000000000001</v>
      </c>
      <c r="U53" s="29" t="s">
        <v>78</v>
      </c>
      <c r="V53" s="26" t="s">
        <v>57</v>
      </c>
      <c r="W53" s="28">
        <v>0</v>
      </c>
      <c r="X53" s="173"/>
      <c r="Y53" s="47">
        <v>24.18</v>
      </c>
      <c r="Z53" s="42" t="s">
        <v>78</v>
      </c>
      <c r="AA53" s="26" t="s">
        <v>57</v>
      </c>
      <c r="AB53" s="30">
        <v>0</v>
      </c>
    </row>
    <row r="54" spans="18:28" ht="15" customHeight="1" x14ac:dyDescent="0.25">
      <c r="R54" s="2"/>
      <c r="S54" s="192"/>
      <c r="T54" s="28">
        <v>145.11000000000001</v>
      </c>
      <c r="U54" s="29" t="s">
        <v>79</v>
      </c>
      <c r="V54" s="26" t="s">
        <v>39</v>
      </c>
      <c r="W54" s="24">
        <v>0</v>
      </c>
      <c r="X54" s="173"/>
      <c r="Y54" s="47">
        <v>24.18</v>
      </c>
      <c r="Z54" s="42" t="s">
        <v>79</v>
      </c>
      <c r="AA54" s="26" t="s">
        <v>39</v>
      </c>
      <c r="AB54" s="96">
        <v>0</v>
      </c>
    </row>
    <row r="55" spans="18:28" ht="15" customHeight="1" x14ac:dyDescent="0.25">
      <c r="R55" s="2"/>
      <c r="S55" s="192"/>
      <c r="T55" s="109">
        <v>145.11000000000001</v>
      </c>
      <c r="U55" s="110" t="s">
        <v>80</v>
      </c>
      <c r="V55" s="26" t="s">
        <v>40</v>
      </c>
      <c r="W55" s="109">
        <v>0</v>
      </c>
      <c r="X55" s="173"/>
      <c r="Y55" s="111">
        <v>24.11</v>
      </c>
      <c r="Z55" s="110" t="s">
        <v>80</v>
      </c>
      <c r="AA55" s="26" t="s">
        <v>40</v>
      </c>
      <c r="AB55" s="112">
        <v>0</v>
      </c>
    </row>
    <row r="56" spans="18:28" ht="15" customHeight="1" x14ac:dyDescent="0.25">
      <c r="R56" s="2"/>
      <c r="S56" s="192"/>
      <c r="T56" s="109">
        <v>145.11000000000001</v>
      </c>
      <c r="U56" s="110" t="s">
        <v>81</v>
      </c>
      <c r="V56" s="26" t="s">
        <v>43</v>
      </c>
      <c r="W56" s="109">
        <v>0</v>
      </c>
      <c r="X56" s="173"/>
      <c r="Y56" s="111">
        <v>24.11</v>
      </c>
      <c r="Z56" s="110" t="s">
        <v>81</v>
      </c>
      <c r="AA56" s="26" t="s">
        <v>43</v>
      </c>
      <c r="AB56" s="112">
        <v>0</v>
      </c>
    </row>
    <row r="57" spans="18:28" ht="15" customHeight="1" x14ac:dyDescent="0.25">
      <c r="R57" s="2"/>
      <c r="S57" s="192"/>
      <c r="T57" s="109">
        <v>145.11000000000001</v>
      </c>
      <c r="U57" s="110" t="s">
        <v>84</v>
      </c>
      <c r="V57" s="93" t="s">
        <v>41</v>
      </c>
      <c r="W57" s="109">
        <v>0</v>
      </c>
      <c r="X57" s="173"/>
      <c r="Y57" s="111">
        <v>24.11</v>
      </c>
      <c r="Z57" s="110" t="s">
        <v>84</v>
      </c>
      <c r="AA57" s="93" t="s">
        <v>41</v>
      </c>
      <c r="AB57" s="112">
        <v>0</v>
      </c>
    </row>
    <row r="58" spans="18:28" ht="15" customHeight="1" x14ac:dyDescent="0.25">
      <c r="R58" s="2"/>
      <c r="S58" s="97" t="s">
        <v>42</v>
      </c>
      <c r="T58" s="98">
        <f>SUM(T46:T57)</f>
        <v>1673.6300000000006</v>
      </c>
      <c r="U58" s="99"/>
      <c r="V58" s="99"/>
      <c r="W58" s="101"/>
      <c r="X58" s="173"/>
      <c r="Y58" s="98">
        <f>SUM(Y46:Y57)</f>
        <v>289.95000000000005</v>
      </c>
      <c r="Z58" s="99"/>
      <c r="AA58" s="99"/>
      <c r="AB58" s="102"/>
    </row>
    <row r="59" spans="18:28" ht="15" customHeight="1" x14ac:dyDescent="0.25">
      <c r="R59" s="2"/>
      <c r="S59" s="103"/>
      <c r="T59" s="104"/>
      <c r="U59" s="104"/>
      <c r="V59" s="104"/>
      <c r="W59" s="104"/>
      <c r="X59" s="173"/>
      <c r="Y59" s="104"/>
      <c r="Z59" s="104"/>
      <c r="AA59" s="104"/>
      <c r="AB59" s="105"/>
    </row>
    <row r="60" spans="18:28" ht="15" customHeight="1" x14ac:dyDescent="0.25">
      <c r="R60" s="2"/>
      <c r="S60" s="191" t="s">
        <v>45</v>
      </c>
      <c r="T60" s="24">
        <v>67.72</v>
      </c>
      <c r="U60" s="113" t="s">
        <v>62</v>
      </c>
      <c r="V60" s="26" t="s">
        <v>17</v>
      </c>
      <c r="W60" s="24">
        <v>0</v>
      </c>
      <c r="X60" s="173"/>
      <c r="Y60" s="108">
        <v>12.09</v>
      </c>
      <c r="Z60" s="114" t="s">
        <v>62</v>
      </c>
      <c r="AA60" s="26" t="s">
        <v>17</v>
      </c>
      <c r="AB60" s="115">
        <v>0</v>
      </c>
    </row>
    <row r="61" spans="18:28" ht="15" customHeight="1" x14ac:dyDescent="0.25">
      <c r="R61" s="2"/>
      <c r="S61" s="192"/>
      <c r="T61" s="24">
        <v>67.72</v>
      </c>
      <c r="U61" s="29" t="s">
        <v>65</v>
      </c>
      <c r="V61" s="26" t="s">
        <v>21</v>
      </c>
      <c r="W61" s="24">
        <v>0</v>
      </c>
      <c r="X61" s="173"/>
      <c r="Y61" s="47">
        <v>12.09</v>
      </c>
      <c r="Z61" s="116" t="s">
        <v>63</v>
      </c>
      <c r="AA61" s="26" t="s">
        <v>21</v>
      </c>
      <c r="AB61" s="115">
        <v>0</v>
      </c>
    </row>
    <row r="62" spans="18:28" ht="15" customHeight="1" x14ac:dyDescent="0.25">
      <c r="R62" s="2"/>
      <c r="S62" s="192"/>
      <c r="T62" s="28">
        <v>67.72</v>
      </c>
      <c r="U62" s="29" t="s">
        <v>66</v>
      </c>
      <c r="V62" s="26" t="s">
        <v>24</v>
      </c>
      <c r="W62" s="28">
        <v>0</v>
      </c>
      <c r="X62" s="173"/>
      <c r="Y62" s="47">
        <v>12.09</v>
      </c>
      <c r="Z62" s="114" t="s">
        <v>66</v>
      </c>
      <c r="AA62" s="26" t="s">
        <v>24</v>
      </c>
      <c r="AB62" s="115">
        <v>0</v>
      </c>
    </row>
    <row r="63" spans="18:28" ht="15" customHeight="1" x14ac:dyDescent="0.25">
      <c r="R63" s="2"/>
      <c r="S63" s="192"/>
      <c r="T63" s="28">
        <v>67.72</v>
      </c>
      <c r="U63" s="29" t="s">
        <v>69</v>
      </c>
      <c r="V63" s="26" t="s">
        <v>53</v>
      </c>
      <c r="W63" s="28">
        <v>0</v>
      </c>
      <c r="X63" s="173"/>
      <c r="Y63" s="47">
        <v>12.09</v>
      </c>
      <c r="Z63" s="114" t="s">
        <v>69</v>
      </c>
      <c r="AA63" s="26" t="s">
        <v>53</v>
      </c>
      <c r="AB63" s="115">
        <v>0</v>
      </c>
    </row>
    <row r="64" spans="18:28" ht="15" customHeight="1" x14ac:dyDescent="0.25">
      <c r="R64" s="2"/>
      <c r="S64" s="192"/>
      <c r="T64" s="28">
        <v>67.72</v>
      </c>
      <c r="U64" s="29" t="s">
        <v>72</v>
      </c>
      <c r="V64" s="26" t="s">
        <v>54</v>
      </c>
      <c r="W64" s="28">
        <v>0</v>
      </c>
      <c r="X64" s="173"/>
      <c r="Y64" s="108">
        <v>12.09</v>
      </c>
      <c r="Z64" s="114" t="s">
        <v>72</v>
      </c>
      <c r="AA64" s="26" t="s">
        <v>54</v>
      </c>
      <c r="AB64" s="115">
        <v>0</v>
      </c>
    </row>
    <row r="65" spans="18:28" ht="15" customHeight="1" x14ac:dyDescent="0.25">
      <c r="R65" s="2"/>
      <c r="S65" s="192"/>
      <c r="T65" s="28">
        <v>67.72</v>
      </c>
      <c r="U65" s="29" t="s">
        <v>73</v>
      </c>
      <c r="V65" s="26" t="s">
        <v>55</v>
      </c>
      <c r="W65" s="28">
        <v>0</v>
      </c>
      <c r="X65" s="173"/>
      <c r="Y65" s="47">
        <v>12.09</v>
      </c>
      <c r="Z65" s="114" t="s">
        <v>73</v>
      </c>
      <c r="AA65" s="26" t="s">
        <v>55</v>
      </c>
      <c r="AB65" s="115">
        <v>0</v>
      </c>
    </row>
    <row r="66" spans="18:28" ht="15" customHeight="1" x14ac:dyDescent="0.25">
      <c r="R66" s="2"/>
      <c r="S66" s="192"/>
      <c r="T66" s="28">
        <v>67.72</v>
      </c>
      <c r="U66" s="29" t="s">
        <v>77</v>
      </c>
      <c r="V66" s="26" t="s">
        <v>56</v>
      </c>
      <c r="W66" s="28">
        <v>0</v>
      </c>
      <c r="X66" s="173"/>
      <c r="Y66" s="47">
        <v>12.09</v>
      </c>
      <c r="Z66" s="114" t="s">
        <v>77</v>
      </c>
      <c r="AA66" s="26" t="s">
        <v>56</v>
      </c>
      <c r="AB66" s="115">
        <v>0</v>
      </c>
    </row>
    <row r="67" spans="18:28" ht="15" customHeight="1" x14ac:dyDescent="0.25">
      <c r="R67" s="2"/>
      <c r="S67" s="192"/>
      <c r="T67" s="28">
        <v>72.56</v>
      </c>
      <c r="U67" s="29" t="s">
        <v>78</v>
      </c>
      <c r="V67" s="26" t="s">
        <v>57</v>
      </c>
      <c r="W67" s="28">
        <v>0</v>
      </c>
      <c r="X67" s="173"/>
      <c r="Y67" s="47">
        <v>12.09</v>
      </c>
      <c r="Z67" s="116" t="s">
        <v>78</v>
      </c>
      <c r="AA67" s="26" t="s">
        <v>57</v>
      </c>
      <c r="AB67" s="115">
        <v>0</v>
      </c>
    </row>
    <row r="68" spans="18:28" ht="15" customHeight="1" x14ac:dyDescent="0.25">
      <c r="R68" s="2"/>
      <c r="S68" s="192"/>
      <c r="T68" s="24">
        <v>72.56</v>
      </c>
      <c r="U68" s="95" t="s">
        <v>79</v>
      </c>
      <c r="V68" s="26" t="s">
        <v>39</v>
      </c>
      <c r="W68" s="24">
        <v>0</v>
      </c>
      <c r="X68" s="173"/>
      <c r="Y68" s="117">
        <v>12.09</v>
      </c>
      <c r="Z68" s="118" t="s">
        <v>79</v>
      </c>
      <c r="AA68" s="26" t="s">
        <v>39</v>
      </c>
      <c r="AB68" s="119">
        <v>0</v>
      </c>
    </row>
    <row r="69" spans="18:28" ht="15" customHeight="1" x14ac:dyDescent="0.25">
      <c r="R69" s="2"/>
      <c r="S69" s="192"/>
      <c r="T69" s="109">
        <v>72.56</v>
      </c>
      <c r="U69" s="110" t="s">
        <v>80</v>
      </c>
      <c r="V69" s="26" t="s">
        <v>40</v>
      </c>
      <c r="W69" s="109">
        <v>0</v>
      </c>
      <c r="X69" s="173"/>
      <c r="Y69" s="111">
        <v>12.09</v>
      </c>
      <c r="Z69" s="120" t="s">
        <v>80</v>
      </c>
      <c r="AA69" s="26" t="s">
        <v>40</v>
      </c>
      <c r="AB69" s="121">
        <v>0</v>
      </c>
    </row>
    <row r="70" spans="18:28" ht="15" customHeight="1" x14ac:dyDescent="0.25">
      <c r="R70" s="2"/>
      <c r="S70" s="192"/>
      <c r="T70" s="109">
        <v>72.56</v>
      </c>
      <c r="U70" s="110" t="s">
        <v>81</v>
      </c>
      <c r="V70" s="26" t="s">
        <v>43</v>
      </c>
      <c r="W70" s="109">
        <v>0</v>
      </c>
      <c r="X70" s="173"/>
      <c r="Y70" s="111">
        <v>12.09</v>
      </c>
      <c r="Z70" s="120" t="s">
        <v>81</v>
      </c>
      <c r="AA70" s="26" t="s">
        <v>43</v>
      </c>
      <c r="AB70" s="121">
        <v>0</v>
      </c>
    </row>
    <row r="71" spans="18:28" ht="15" customHeight="1" x14ac:dyDescent="0.25">
      <c r="R71" s="2"/>
      <c r="S71" s="192"/>
      <c r="T71" s="109">
        <v>72.56</v>
      </c>
      <c r="U71" s="110" t="s">
        <v>84</v>
      </c>
      <c r="V71" s="93" t="s">
        <v>41</v>
      </c>
      <c r="W71" s="109">
        <v>0</v>
      </c>
      <c r="X71" s="173"/>
      <c r="Y71" s="111">
        <v>12.09</v>
      </c>
      <c r="Z71" s="120" t="s">
        <v>84</v>
      </c>
      <c r="AA71" s="93" t="s">
        <v>41</v>
      </c>
      <c r="AB71" s="121">
        <v>0</v>
      </c>
    </row>
    <row r="72" spans="18:28" ht="15" customHeight="1" x14ac:dyDescent="0.25">
      <c r="R72" s="2"/>
      <c r="S72" s="97" t="s">
        <v>42</v>
      </c>
      <c r="T72" s="98">
        <f>SUM(T60:T71)</f>
        <v>836.83999999999992</v>
      </c>
      <c r="U72" s="99"/>
      <c r="V72" s="99"/>
      <c r="W72" s="101"/>
      <c r="X72" s="176"/>
      <c r="Y72" s="98">
        <f>SUM(Y60:Y71)</f>
        <v>145.08000000000001</v>
      </c>
      <c r="Z72" s="99"/>
      <c r="AA72" s="99"/>
      <c r="AB72" s="102"/>
    </row>
    <row r="73" spans="18:28" ht="15" customHeight="1" x14ac:dyDescent="0.25">
      <c r="R73" s="2"/>
      <c r="S73" s="199"/>
      <c r="T73" s="174"/>
      <c r="U73" s="174"/>
      <c r="V73" s="174"/>
      <c r="W73" s="174"/>
      <c r="X73" s="174"/>
      <c r="Y73" s="174"/>
      <c r="Z73" s="174"/>
      <c r="AA73" s="174"/>
      <c r="AB73" s="200"/>
    </row>
    <row r="74" spans="18:28" ht="15" customHeight="1" x14ac:dyDescent="0.25">
      <c r="R74" s="2"/>
      <c r="S74" s="193" t="s">
        <v>60</v>
      </c>
      <c r="T74" s="122">
        <v>265.35000000000002</v>
      </c>
      <c r="U74" s="123" t="s">
        <v>62</v>
      </c>
      <c r="V74" s="26" t="s">
        <v>17</v>
      </c>
      <c r="W74" s="122">
        <v>0</v>
      </c>
      <c r="X74" s="195"/>
      <c r="Y74" s="124">
        <v>36.28</v>
      </c>
      <c r="Z74" s="125" t="s">
        <v>62</v>
      </c>
      <c r="AA74" s="26" t="s">
        <v>17</v>
      </c>
      <c r="AB74" s="126">
        <v>0</v>
      </c>
    </row>
    <row r="75" spans="18:28" ht="15" customHeight="1" x14ac:dyDescent="0.25">
      <c r="R75" s="2"/>
      <c r="S75" s="193"/>
      <c r="T75" s="122">
        <v>265.35000000000002</v>
      </c>
      <c r="U75" s="125" t="s">
        <v>65</v>
      </c>
      <c r="V75" s="26" t="s">
        <v>21</v>
      </c>
      <c r="W75" s="122">
        <v>0</v>
      </c>
      <c r="X75" s="196"/>
      <c r="Y75" s="124">
        <v>36.28</v>
      </c>
      <c r="Z75" s="127" t="s">
        <v>63</v>
      </c>
      <c r="AA75" s="26" t="s">
        <v>21</v>
      </c>
      <c r="AB75" s="126">
        <v>0</v>
      </c>
    </row>
    <row r="76" spans="18:28" ht="15" customHeight="1" x14ac:dyDescent="0.25">
      <c r="R76" s="2"/>
      <c r="S76" s="193"/>
      <c r="T76" s="124">
        <v>265.35000000000002</v>
      </c>
      <c r="U76" s="125" t="s">
        <v>66</v>
      </c>
      <c r="V76" s="26" t="s">
        <v>24</v>
      </c>
      <c r="W76" s="124">
        <v>0</v>
      </c>
      <c r="X76" s="196"/>
      <c r="Y76" s="124">
        <v>36.28</v>
      </c>
      <c r="Z76" s="125" t="s">
        <v>66</v>
      </c>
      <c r="AA76" s="26" t="s">
        <v>24</v>
      </c>
      <c r="AB76" s="126">
        <v>0</v>
      </c>
    </row>
    <row r="77" spans="18:28" ht="15" customHeight="1" x14ac:dyDescent="0.25">
      <c r="R77" s="2"/>
      <c r="S77" s="193"/>
      <c r="T77" s="124">
        <v>265.35000000000002</v>
      </c>
      <c r="U77" s="125" t="s">
        <v>69</v>
      </c>
      <c r="V77" s="26" t="s">
        <v>53</v>
      </c>
      <c r="W77" s="124">
        <v>0</v>
      </c>
      <c r="X77" s="196"/>
      <c r="Y77" s="128">
        <v>36.28</v>
      </c>
      <c r="Z77" s="125" t="s">
        <v>69</v>
      </c>
      <c r="AA77" s="26" t="s">
        <v>53</v>
      </c>
      <c r="AB77" s="126">
        <v>0</v>
      </c>
    </row>
    <row r="78" spans="18:28" ht="15" customHeight="1" x14ac:dyDescent="0.25">
      <c r="R78" s="2"/>
      <c r="S78" s="193"/>
      <c r="T78" s="124">
        <v>265.35000000000002</v>
      </c>
      <c r="U78" s="125" t="s">
        <v>72</v>
      </c>
      <c r="V78" s="26" t="s">
        <v>54</v>
      </c>
      <c r="W78" s="124">
        <v>0</v>
      </c>
      <c r="X78" s="196"/>
      <c r="Y78" s="124">
        <v>36.28</v>
      </c>
      <c r="Z78" s="125" t="s">
        <v>74</v>
      </c>
      <c r="AA78" s="26" t="s">
        <v>54</v>
      </c>
      <c r="AB78" s="126">
        <v>0</v>
      </c>
    </row>
    <row r="79" spans="18:28" ht="15" customHeight="1" x14ac:dyDescent="0.25">
      <c r="R79" s="2"/>
      <c r="S79" s="193"/>
      <c r="T79" s="124">
        <v>265.35000000000002</v>
      </c>
      <c r="U79" s="125" t="s">
        <v>73</v>
      </c>
      <c r="V79" s="26" t="s">
        <v>55</v>
      </c>
      <c r="W79" s="124">
        <v>0</v>
      </c>
      <c r="X79" s="196"/>
      <c r="Y79" s="124">
        <v>36.28</v>
      </c>
      <c r="Z79" s="127" t="s">
        <v>73</v>
      </c>
      <c r="AA79" s="26" t="s">
        <v>55</v>
      </c>
      <c r="AB79" s="126">
        <v>0</v>
      </c>
    </row>
    <row r="80" spans="18:28" ht="15" customHeight="1" x14ac:dyDescent="0.25">
      <c r="R80" s="2"/>
      <c r="S80" s="193"/>
      <c r="T80" s="124">
        <v>265.35000000000002</v>
      </c>
      <c r="U80" s="125" t="s">
        <v>77</v>
      </c>
      <c r="V80" s="26" t="s">
        <v>56</v>
      </c>
      <c r="W80" s="124">
        <v>0</v>
      </c>
      <c r="X80" s="196"/>
      <c r="Y80" s="124">
        <v>36.28</v>
      </c>
      <c r="Z80" s="125" t="s">
        <v>77</v>
      </c>
      <c r="AA80" s="26" t="s">
        <v>56</v>
      </c>
      <c r="AB80" s="126">
        <v>0</v>
      </c>
    </row>
    <row r="81" spans="18:28" ht="15" customHeight="1" x14ac:dyDescent="0.25">
      <c r="R81" s="2"/>
      <c r="S81" s="193"/>
      <c r="T81" s="124">
        <v>279.86</v>
      </c>
      <c r="U81" s="125" t="s">
        <v>78</v>
      </c>
      <c r="V81" s="26" t="s">
        <v>57</v>
      </c>
      <c r="W81" s="124">
        <v>0</v>
      </c>
      <c r="X81" s="196"/>
      <c r="Y81" s="124">
        <v>36.28</v>
      </c>
      <c r="Z81" s="127" t="s">
        <v>78</v>
      </c>
      <c r="AA81" s="26" t="s">
        <v>57</v>
      </c>
      <c r="AB81" s="126">
        <v>0</v>
      </c>
    </row>
    <row r="82" spans="18:28" ht="15" customHeight="1" x14ac:dyDescent="0.25">
      <c r="R82" s="2"/>
      <c r="S82" s="193"/>
      <c r="T82" s="122">
        <v>279.86</v>
      </c>
      <c r="U82" s="129" t="s">
        <v>79</v>
      </c>
      <c r="V82" s="26" t="s">
        <v>39</v>
      </c>
      <c r="W82" s="122">
        <v>0</v>
      </c>
      <c r="X82" s="196"/>
      <c r="Y82" s="122">
        <v>36.28</v>
      </c>
      <c r="Z82" s="129" t="s">
        <v>79</v>
      </c>
      <c r="AA82" s="26" t="s">
        <v>39</v>
      </c>
      <c r="AB82" s="130">
        <v>0</v>
      </c>
    </row>
    <row r="83" spans="18:28" ht="15" customHeight="1" x14ac:dyDescent="0.25">
      <c r="R83" s="2"/>
      <c r="S83" s="193"/>
      <c r="T83" s="122">
        <v>279.86</v>
      </c>
      <c r="U83" s="122" t="s">
        <v>80</v>
      </c>
      <c r="V83" s="26" t="s">
        <v>40</v>
      </c>
      <c r="W83" s="122">
        <v>0</v>
      </c>
      <c r="X83" s="196"/>
      <c r="Y83" s="122">
        <v>36.28</v>
      </c>
      <c r="Z83" s="131" t="s">
        <v>80</v>
      </c>
      <c r="AA83" s="26" t="s">
        <v>40</v>
      </c>
      <c r="AB83" s="130">
        <v>0</v>
      </c>
    </row>
    <row r="84" spans="18:28" ht="15" customHeight="1" x14ac:dyDescent="0.25">
      <c r="R84" s="2"/>
      <c r="S84" s="193"/>
      <c r="T84" s="122">
        <v>279.86</v>
      </c>
      <c r="U84" s="129" t="s">
        <v>82</v>
      </c>
      <c r="V84" s="26" t="s">
        <v>43</v>
      </c>
      <c r="W84" s="122">
        <v>0</v>
      </c>
      <c r="X84" s="196"/>
      <c r="Y84" s="122">
        <v>36.28</v>
      </c>
      <c r="Z84" s="129" t="s">
        <v>81</v>
      </c>
      <c r="AA84" s="26" t="s">
        <v>43</v>
      </c>
      <c r="AB84" s="130">
        <v>0</v>
      </c>
    </row>
    <row r="85" spans="18:28" ht="15" customHeight="1" x14ac:dyDescent="0.25">
      <c r="R85" s="2"/>
      <c r="S85" s="193"/>
      <c r="T85" s="122">
        <v>279.86</v>
      </c>
      <c r="U85" s="129" t="s">
        <v>84</v>
      </c>
      <c r="V85" s="26" t="s">
        <v>41</v>
      </c>
      <c r="W85" s="122">
        <v>0</v>
      </c>
      <c r="X85" s="196"/>
      <c r="Y85" s="122">
        <v>36.28</v>
      </c>
      <c r="Z85" s="129" t="s">
        <v>84</v>
      </c>
      <c r="AA85" s="26" t="s">
        <v>41</v>
      </c>
      <c r="AB85" s="130">
        <v>0</v>
      </c>
    </row>
    <row r="86" spans="18:28" ht="15" customHeight="1" x14ac:dyDescent="0.25">
      <c r="R86" s="2"/>
      <c r="S86" s="132" t="s">
        <v>42</v>
      </c>
      <c r="T86" s="133">
        <f>SUM(T74:T85)</f>
        <v>3256.7500000000005</v>
      </c>
      <c r="U86" s="134"/>
      <c r="V86" s="134"/>
      <c r="W86" s="135"/>
      <c r="X86" s="196"/>
      <c r="Y86" s="133">
        <f>SUM(Y74:Y85)</f>
        <v>435.3599999999999</v>
      </c>
      <c r="Z86" s="134"/>
      <c r="AA86" s="134"/>
      <c r="AB86" s="136"/>
    </row>
    <row r="87" spans="18:28" ht="15.75" customHeight="1" x14ac:dyDescent="0.25">
      <c r="R87" s="2"/>
      <c r="S87" s="197"/>
      <c r="T87" s="196"/>
      <c r="U87" s="196"/>
      <c r="V87" s="196"/>
      <c r="W87" s="196"/>
      <c r="X87" s="196"/>
      <c r="Y87" s="196"/>
      <c r="Z87" s="196"/>
      <c r="AA87" s="196"/>
      <c r="AB87" s="198"/>
    </row>
    <row r="88" spans="18:28" ht="15.75" customHeight="1" x14ac:dyDescent="0.25">
      <c r="R88" s="2"/>
      <c r="S88" s="193" t="s">
        <v>61</v>
      </c>
      <c r="T88" s="122">
        <v>116.09</v>
      </c>
      <c r="U88" s="123" t="s">
        <v>62</v>
      </c>
      <c r="V88" s="26" t="s">
        <v>17</v>
      </c>
      <c r="W88" s="122">
        <v>0</v>
      </c>
      <c r="X88" s="195"/>
      <c r="Y88" s="124">
        <v>36.28</v>
      </c>
      <c r="Z88" s="125" t="s">
        <v>62</v>
      </c>
      <c r="AA88" s="26" t="s">
        <v>17</v>
      </c>
      <c r="AB88" s="126">
        <v>0</v>
      </c>
    </row>
    <row r="89" spans="18:28" ht="15.75" customHeight="1" x14ac:dyDescent="0.25">
      <c r="R89" s="2"/>
      <c r="S89" s="193"/>
      <c r="T89" s="84">
        <v>116.09</v>
      </c>
      <c r="U89" s="81" t="s">
        <v>63</v>
      </c>
      <c r="V89" s="26" t="s">
        <v>21</v>
      </c>
      <c r="W89" s="122">
        <v>0</v>
      </c>
      <c r="X89" s="196"/>
      <c r="Y89" s="80">
        <v>36.28</v>
      </c>
      <c r="Z89" s="137" t="s">
        <v>63</v>
      </c>
      <c r="AA89" s="26" t="s">
        <v>21</v>
      </c>
      <c r="AB89" s="126">
        <v>0</v>
      </c>
    </row>
    <row r="90" spans="18:28" ht="15.75" customHeight="1" x14ac:dyDescent="0.25">
      <c r="R90" s="2"/>
      <c r="S90" s="193"/>
      <c r="T90" s="80">
        <v>116.09</v>
      </c>
      <c r="U90" s="81" t="s">
        <v>66</v>
      </c>
      <c r="V90" s="26" t="s">
        <v>24</v>
      </c>
      <c r="W90" s="80">
        <v>0</v>
      </c>
      <c r="X90" s="196"/>
      <c r="Y90" s="80">
        <v>36.28</v>
      </c>
      <c r="Z90" s="81" t="s">
        <v>66</v>
      </c>
      <c r="AA90" s="26" t="s">
        <v>24</v>
      </c>
      <c r="AB90" s="138">
        <v>0</v>
      </c>
    </row>
    <row r="91" spans="18:28" ht="15.75" customHeight="1" x14ac:dyDescent="0.25">
      <c r="R91" s="2"/>
      <c r="S91" s="193"/>
      <c r="T91" s="80">
        <v>116.09</v>
      </c>
      <c r="U91" s="81" t="s">
        <v>69</v>
      </c>
      <c r="V91" s="26" t="s">
        <v>53</v>
      </c>
      <c r="W91" s="80">
        <v>0</v>
      </c>
      <c r="X91" s="196"/>
      <c r="Y91" s="80">
        <v>36.28</v>
      </c>
      <c r="Z91" s="80" t="s">
        <v>69</v>
      </c>
      <c r="AA91" s="26" t="s">
        <v>53</v>
      </c>
      <c r="AB91" s="138">
        <v>0</v>
      </c>
    </row>
    <row r="92" spans="18:28" ht="15.75" customHeight="1" x14ac:dyDescent="0.25">
      <c r="R92" s="2"/>
      <c r="S92" s="193"/>
      <c r="T92" s="124">
        <v>0</v>
      </c>
      <c r="U92" s="125" t="s">
        <v>74</v>
      </c>
      <c r="V92" s="26" t="s">
        <v>54</v>
      </c>
      <c r="W92" s="124">
        <v>116.09</v>
      </c>
      <c r="X92" s="196"/>
      <c r="Y92" s="124">
        <v>0</v>
      </c>
      <c r="Z92" s="125" t="s">
        <v>72</v>
      </c>
      <c r="AA92" s="26" t="s">
        <v>54</v>
      </c>
      <c r="AB92" s="126">
        <v>36.28</v>
      </c>
    </row>
    <row r="93" spans="18:28" ht="15.75" customHeight="1" x14ac:dyDescent="0.25">
      <c r="R93" s="2"/>
      <c r="S93" s="193"/>
      <c r="T93" s="124">
        <v>0</v>
      </c>
      <c r="U93" s="125" t="s">
        <v>71</v>
      </c>
      <c r="V93" s="26" t="s">
        <v>55</v>
      </c>
      <c r="W93" s="124">
        <v>116.09</v>
      </c>
      <c r="X93" s="196"/>
      <c r="Y93" s="128">
        <v>0</v>
      </c>
      <c r="Z93" s="127" t="s">
        <v>73</v>
      </c>
      <c r="AA93" s="26" t="s">
        <v>55</v>
      </c>
      <c r="AB93" s="126">
        <v>36.28</v>
      </c>
    </row>
    <row r="94" spans="18:28" ht="15.75" customHeight="1" x14ac:dyDescent="0.25">
      <c r="R94" s="2"/>
      <c r="S94" s="193"/>
      <c r="T94" s="124">
        <v>0</v>
      </c>
      <c r="U94" s="125" t="s">
        <v>76</v>
      </c>
      <c r="V94" s="26" t="s">
        <v>56</v>
      </c>
      <c r="W94" s="124">
        <v>116.09</v>
      </c>
      <c r="X94" s="196"/>
      <c r="Y94" s="124">
        <v>0</v>
      </c>
      <c r="Z94" s="125" t="s">
        <v>76</v>
      </c>
      <c r="AA94" s="26" t="s">
        <v>56</v>
      </c>
      <c r="AB94" s="126">
        <v>36.28</v>
      </c>
    </row>
    <row r="95" spans="18:28" ht="15.75" customHeight="1" x14ac:dyDescent="0.25">
      <c r="R95" s="2"/>
      <c r="S95" s="193"/>
      <c r="T95" s="124">
        <v>0</v>
      </c>
      <c r="U95" s="125" t="s">
        <v>78</v>
      </c>
      <c r="V95" s="26" t="s">
        <v>57</v>
      </c>
      <c r="W95" s="124">
        <v>145.11000000000001</v>
      </c>
      <c r="X95" s="196"/>
      <c r="Y95" s="124">
        <v>0</v>
      </c>
      <c r="Z95" s="127" t="s">
        <v>78</v>
      </c>
      <c r="AA95" s="26" t="s">
        <v>57</v>
      </c>
      <c r="AB95" s="126">
        <v>36.28</v>
      </c>
    </row>
    <row r="96" spans="18:28" ht="15.75" customHeight="1" x14ac:dyDescent="0.25">
      <c r="R96" s="2"/>
      <c r="S96" s="193"/>
      <c r="T96" s="122">
        <v>0</v>
      </c>
      <c r="U96" s="129" t="s">
        <v>79</v>
      </c>
      <c r="V96" s="26" t="s">
        <v>39</v>
      </c>
      <c r="W96" s="122">
        <v>145.11000000000001</v>
      </c>
      <c r="X96" s="196"/>
      <c r="Y96" s="122">
        <v>0</v>
      </c>
      <c r="Z96" s="129" t="s">
        <v>79</v>
      </c>
      <c r="AA96" s="26" t="s">
        <v>39</v>
      </c>
      <c r="AB96" s="130">
        <v>36.28</v>
      </c>
    </row>
    <row r="97" spans="18:28" ht="15.75" customHeight="1" x14ac:dyDescent="0.25">
      <c r="R97" s="2"/>
      <c r="S97" s="193"/>
      <c r="T97" s="122">
        <v>0</v>
      </c>
      <c r="U97" s="122" t="s">
        <v>80</v>
      </c>
      <c r="V97" s="26" t="s">
        <v>40</v>
      </c>
      <c r="W97" s="122">
        <v>145.11000000000001</v>
      </c>
      <c r="X97" s="196"/>
      <c r="Y97" s="122">
        <v>0</v>
      </c>
      <c r="Z97" s="131" t="s">
        <v>80</v>
      </c>
      <c r="AA97" s="26" t="s">
        <v>40</v>
      </c>
      <c r="AB97" s="130">
        <v>36.28</v>
      </c>
    </row>
    <row r="98" spans="18:28" ht="15.75" customHeight="1" x14ac:dyDescent="0.25">
      <c r="R98" s="2"/>
      <c r="S98" s="193"/>
      <c r="T98" s="122">
        <v>928.71</v>
      </c>
      <c r="U98" s="129" t="s">
        <v>83</v>
      </c>
      <c r="V98" s="26" t="s">
        <v>43</v>
      </c>
      <c r="W98" s="122">
        <v>0</v>
      </c>
      <c r="X98" s="196"/>
      <c r="Y98" s="122">
        <v>257.60000000000002</v>
      </c>
      <c r="Z98" s="129" t="s">
        <v>81</v>
      </c>
      <c r="AA98" s="26" t="s">
        <v>43</v>
      </c>
      <c r="AB98" s="130">
        <v>0</v>
      </c>
    </row>
    <row r="99" spans="18:28" ht="15.75" customHeight="1" x14ac:dyDescent="0.25">
      <c r="R99" s="2"/>
      <c r="S99" s="193"/>
      <c r="T99" s="122">
        <v>145.11000000000001</v>
      </c>
      <c r="U99" s="129" t="s">
        <v>84</v>
      </c>
      <c r="V99" s="26" t="s">
        <v>41</v>
      </c>
      <c r="W99" s="122">
        <v>0</v>
      </c>
      <c r="X99" s="196"/>
      <c r="Y99" s="122">
        <v>36.28</v>
      </c>
      <c r="Z99" s="129" t="s">
        <v>84</v>
      </c>
      <c r="AA99" s="26" t="s">
        <v>41</v>
      </c>
      <c r="AB99" s="130">
        <v>0</v>
      </c>
    </row>
    <row r="100" spans="18:28" ht="15.75" customHeight="1" x14ac:dyDescent="0.25">
      <c r="R100" s="2"/>
      <c r="S100" s="132" t="s">
        <v>42</v>
      </c>
      <c r="T100" s="133">
        <f>SUM(T88:T99)</f>
        <v>1538.1800000000003</v>
      </c>
      <c r="U100" s="134"/>
      <c r="V100" s="134"/>
      <c r="W100" s="135"/>
      <c r="X100" s="196"/>
      <c r="Y100" s="133">
        <f>SUM(Y88:Y99)</f>
        <v>439</v>
      </c>
      <c r="Z100" s="134"/>
      <c r="AA100" s="134"/>
      <c r="AB100" s="136"/>
    </row>
    <row r="101" spans="18:28" ht="15.75" customHeight="1" x14ac:dyDescent="0.25">
      <c r="R101" s="2"/>
      <c r="S101" s="199"/>
      <c r="T101" s="174"/>
      <c r="U101" s="174"/>
      <c r="V101" s="174"/>
      <c r="W101" s="174"/>
      <c r="X101" s="174"/>
      <c r="Y101" s="174"/>
      <c r="Z101" s="174"/>
      <c r="AA101" s="174"/>
      <c r="AB101" s="200"/>
    </row>
    <row r="102" spans="18:28" ht="15.75" customHeight="1" x14ac:dyDescent="0.25">
      <c r="R102" s="2"/>
      <c r="S102" s="191" t="s">
        <v>16</v>
      </c>
      <c r="T102" s="24">
        <v>675.8</v>
      </c>
      <c r="U102" s="113" t="s">
        <v>62</v>
      </c>
      <c r="V102" s="26" t="s">
        <v>17</v>
      </c>
      <c r="W102" s="24">
        <v>0</v>
      </c>
      <c r="X102" s="187"/>
      <c r="Y102" s="28">
        <v>36.28</v>
      </c>
      <c r="Z102" s="29" t="s">
        <v>62</v>
      </c>
      <c r="AA102" s="26" t="s">
        <v>17</v>
      </c>
      <c r="AB102" s="30">
        <v>0</v>
      </c>
    </row>
    <row r="103" spans="18:28" ht="15.75" customHeight="1" x14ac:dyDescent="0.25">
      <c r="R103" s="2"/>
      <c r="S103" s="192"/>
      <c r="T103" s="109">
        <v>678.8</v>
      </c>
      <c r="U103" s="139" t="s">
        <v>63</v>
      </c>
      <c r="V103" s="26" t="s">
        <v>21</v>
      </c>
      <c r="W103" s="24">
        <v>0</v>
      </c>
      <c r="X103" s="173"/>
      <c r="Y103" s="140">
        <v>36.28</v>
      </c>
      <c r="Z103" s="141" t="s">
        <v>63</v>
      </c>
      <c r="AA103" s="26" t="s">
        <v>21</v>
      </c>
      <c r="AB103" s="30">
        <v>0</v>
      </c>
    </row>
    <row r="104" spans="18:28" ht="15.75" customHeight="1" x14ac:dyDescent="0.25">
      <c r="R104" s="2"/>
      <c r="S104" s="192"/>
      <c r="T104" s="140">
        <v>672.8</v>
      </c>
      <c r="U104" s="139" t="s">
        <v>66</v>
      </c>
      <c r="V104" s="26" t="s">
        <v>24</v>
      </c>
      <c r="W104" s="140">
        <v>0</v>
      </c>
      <c r="X104" s="173"/>
      <c r="Y104" s="140">
        <v>36.28</v>
      </c>
      <c r="Z104" s="139" t="s">
        <v>66</v>
      </c>
      <c r="AA104" s="26" t="s">
        <v>24</v>
      </c>
      <c r="AB104" s="142">
        <v>0</v>
      </c>
    </row>
    <row r="105" spans="18:28" ht="15.75" customHeight="1" x14ac:dyDescent="0.25">
      <c r="R105" s="2"/>
      <c r="S105" s="192"/>
      <c r="T105" s="140">
        <v>675.8</v>
      </c>
      <c r="U105" s="139" t="s">
        <v>69</v>
      </c>
      <c r="V105" s="26" t="s">
        <v>53</v>
      </c>
      <c r="W105" s="140">
        <v>0</v>
      </c>
      <c r="X105" s="173"/>
      <c r="Y105" s="140">
        <v>36.28</v>
      </c>
      <c r="Z105" s="143" t="s">
        <v>69</v>
      </c>
      <c r="AA105" s="26" t="s">
        <v>53</v>
      </c>
      <c r="AB105" s="142">
        <v>0</v>
      </c>
    </row>
    <row r="106" spans="18:28" ht="15.75" customHeight="1" x14ac:dyDescent="0.25">
      <c r="R106" s="2"/>
      <c r="S106" s="192"/>
      <c r="T106" s="28">
        <v>675.8</v>
      </c>
      <c r="U106" s="29" t="s">
        <v>75</v>
      </c>
      <c r="V106" s="26" t="s">
        <v>54</v>
      </c>
      <c r="W106" s="28">
        <v>0</v>
      </c>
      <c r="X106" s="173"/>
      <c r="Y106" s="28">
        <v>36.28</v>
      </c>
      <c r="Z106" s="29" t="s">
        <v>72</v>
      </c>
      <c r="AA106" s="26" t="s">
        <v>54</v>
      </c>
      <c r="AB106" s="30">
        <v>0</v>
      </c>
    </row>
    <row r="107" spans="18:28" ht="15.75" customHeight="1" x14ac:dyDescent="0.25">
      <c r="R107" s="2"/>
      <c r="S107" s="192"/>
      <c r="T107" s="28">
        <v>675.8</v>
      </c>
      <c r="U107" s="29" t="s">
        <v>73</v>
      </c>
      <c r="V107" s="26" t="s">
        <v>55</v>
      </c>
      <c r="W107" s="28">
        <v>0</v>
      </c>
      <c r="X107" s="173"/>
      <c r="Y107" s="47">
        <v>36.28</v>
      </c>
      <c r="Z107" s="42" t="s">
        <v>73</v>
      </c>
      <c r="AA107" s="26" t="s">
        <v>55</v>
      </c>
      <c r="AB107" s="30">
        <v>0</v>
      </c>
    </row>
    <row r="108" spans="18:28" ht="15.75" customHeight="1" x14ac:dyDescent="0.25">
      <c r="R108" s="2"/>
      <c r="S108" s="192"/>
      <c r="T108" s="28">
        <v>675.8</v>
      </c>
      <c r="U108" s="29" t="s">
        <v>77</v>
      </c>
      <c r="V108" s="26" t="s">
        <v>56</v>
      </c>
      <c r="W108" s="28">
        <v>0</v>
      </c>
      <c r="X108" s="173"/>
      <c r="Y108" s="28">
        <v>36.28</v>
      </c>
      <c r="Z108" s="29" t="s">
        <v>77</v>
      </c>
      <c r="AA108" s="26" t="s">
        <v>56</v>
      </c>
      <c r="AB108" s="30">
        <v>0</v>
      </c>
    </row>
    <row r="109" spans="18:28" ht="15.75" customHeight="1" x14ac:dyDescent="0.25">
      <c r="R109" s="2"/>
      <c r="S109" s="192"/>
      <c r="T109" s="28">
        <v>632.27</v>
      </c>
      <c r="U109" s="29" t="s">
        <v>78</v>
      </c>
      <c r="V109" s="26" t="s">
        <v>57</v>
      </c>
      <c r="W109" s="28">
        <v>0</v>
      </c>
      <c r="X109" s="173"/>
      <c r="Y109" s="28">
        <v>36.28</v>
      </c>
      <c r="Z109" s="42" t="s">
        <v>78</v>
      </c>
      <c r="AA109" s="26" t="s">
        <v>57</v>
      </c>
      <c r="AB109" s="30">
        <v>0</v>
      </c>
    </row>
    <row r="110" spans="18:28" ht="15.75" customHeight="1" x14ac:dyDescent="0.25">
      <c r="R110" s="2"/>
      <c r="S110" s="192"/>
      <c r="T110" s="24">
        <v>632.27</v>
      </c>
      <c r="U110" s="95" t="s">
        <v>79</v>
      </c>
      <c r="V110" s="26" t="s">
        <v>39</v>
      </c>
      <c r="W110" s="24">
        <v>0</v>
      </c>
      <c r="X110" s="173"/>
      <c r="Y110" s="24">
        <v>36.28</v>
      </c>
      <c r="Z110" s="95" t="s">
        <v>79</v>
      </c>
      <c r="AA110" s="26" t="s">
        <v>39</v>
      </c>
      <c r="AB110" s="96">
        <v>0</v>
      </c>
    </row>
    <row r="111" spans="18:28" ht="15.75" customHeight="1" x14ac:dyDescent="0.25">
      <c r="R111" s="2"/>
      <c r="S111" s="192"/>
      <c r="T111" s="24">
        <v>632.27</v>
      </c>
      <c r="U111" s="24" t="s">
        <v>80</v>
      </c>
      <c r="V111" s="26" t="s">
        <v>40</v>
      </c>
      <c r="W111" s="24">
        <v>0</v>
      </c>
      <c r="X111" s="173"/>
      <c r="Y111" s="24">
        <v>36.28</v>
      </c>
      <c r="Z111" s="144" t="s">
        <v>80</v>
      </c>
      <c r="AA111" s="26" t="s">
        <v>40</v>
      </c>
      <c r="AB111" s="96">
        <v>0</v>
      </c>
    </row>
    <row r="112" spans="18:28" ht="15.75" customHeight="1" x14ac:dyDescent="0.25">
      <c r="R112" s="2"/>
      <c r="S112" s="192"/>
      <c r="T112" s="24">
        <v>623.27</v>
      </c>
      <c r="U112" s="95" t="s">
        <v>81</v>
      </c>
      <c r="V112" s="26" t="s">
        <v>43</v>
      </c>
      <c r="W112" s="24">
        <v>0</v>
      </c>
      <c r="X112" s="173"/>
      <c r="Y112" s="24">
        <v>36.28</v>
      </c>
      <c r="Z112" s="95" t="s">
        <v>81</v>
      </c>
      <c r="AA112" s="26" t="s">
        <v>43</v>
      </c>
      <c r="AB112" s="96">
        <v>0</v>
      </c>
    </row>
    <row r="113" spans="18:28" ht="15.75" customHeight="1" x14ac:dyDescent="0.25">
      <c r="R113" s="2"/>
      <c r="S113" s="194"/>
      <c r="T113" s="24">
        <v>623.27</v>
      </c>
      <c r="U113" s="95" t="s">
        <v>84</v>
      </c>
      <c r="V113" s="26" t="s">
        <v>41</v>
      </c>
      <c r="W113" s="24">
        <v>0</v>
      </c>
      <c r="X113" s="173"/>
      <c r="Y113" s="24">
        <v>36.28</v>
      </c>
      <c r="Z113" s="95" t="s">
        <v>84</v>
      </c>
      <c r="AA113" s="26" t="s">
        <v>41</v>
      </c>
      <c r="AB113" s="96">
        <v>0</v>
      </c>
    </row>
    <row r="114" spans="18:28" ht="15.75" customHeight="1" thickBot="1" x14ac:dyDescent="0.3">
      <c r="R114" s="2"/>
      <c r="S114" s="145" t="s">
        <v>42</v>
      </c>
      <c r="T114" s="146">
        <f>SUM(T102:T113)</f>
        <v>7873.9500000000025</v>
      </c>
      <c r="U114" s="147"/>
      <c r="V114" s="147"/>
      <c r="W114" s="148"/>
      <c r="X114" s="188"/>
      <c r="Y114" s="146">
        <f>SUM(Y102:Y113)</f>
        <v>435.3599999999999</v>
      </c>
      <c r="Z114" s="147"/>
      <c r="AA114" s="147"/>
      <c r="AB114" s="149"/>
    </row>
    <row r="115" spans="18:28" ht="15.75" customHeight="1" x14ac:dyDescent="0.25">
      <c r="S115" s="150"/>
    </row>
    <row r="116" spans="18:28" ht="15.75" customHeight="1" x14ac:dyDescent="0.25">
      <c r="S116" s="150"/>
    </row>
    <row r="117" spans="18:28" ht="15.75" customHeight="1" x14ac:dyDescent="0.25">
      <c r="S117" s="150"/>
    </row>
    <row r="118" spans="18:28" ht="15.75" customHeight="1" x14ac:dyDescent="0.25">
      <c r="S118" s="150"/>
    </row>
    <row r="119" spans="18:28" ht="15.75" customHeight="1" x14ac:dyDescent="0.25">
      <c r="S119" s="150"/>
      <c r="Y119" s="151"/>
    </row>
    <row r="120" spans="18:28" ht="15.75" customHeight="1" x14ac:dyDescent="0.25">
      <c r="S120" s="150"/>
    </row>
    <row r="121" spans="18:28" ht="15.75" customHeight="1" x14ac:dyDescent="0.25">
      <c r="S121" s="150"/>
    </row>
    <row r="122" spans="18:28" ht="15.75" customHeight="1" x14ac:dyDescent="0.25">
      <c r="S122" s="150"/>
      <c r="Z122" s="151"/>
    </row>
    <row r="123" spans="18:28" ht="15.75" customHeight="1" x14ac:dyDescent="0.25">
      <c r="S123" s="150"/>
    </row>
    <row r="124" spans="18:28" ht="15.75" customHeight="1" x14ac:dyDescent="0.25">
      <c r="S124" s="150"/>
    </row>
    <row r="125" spans="18:28" ht="15.75" customHeight="1" x14ac:dyDescent="0.25">
      <c r="S125" s="150"/>
    </row>
    <row r="126" spans="18:28" ht="15.75" customHeight="1" x14ac:dyDescent="0.25">
      <c r="S126" s="150"/>
    </row>
    <row r="127" spans="18:28" ht="15.75" customHeight="1" x14ac:dyDescent="0.25">
      <c r="S127" s="150"/>
    </row>
    <row r="128" spans="18:28" ht="15.75" customHeight="1" x14ac:dyDescent="0.25">
      <c r="S128" s="150"/>
    </row>
    <row r="129" spans="19:19" ht="15.75" customHeight="1" x14ac:dyDescent="0.25">
      <c r="S129" s="150"/>
    </row>
    <row r="130" spans="19:19" ht="15.75" customHeight="1" x14ac:dyDescent="0.25">
      <c r="S130" s="150"/>
    </row>
    <row r="131" spans="19:19" ht="15.75" customHeight="1" x14ac:dyDescent="0.25">
      <c r="S131" s="150"/>
    </row>
    <row r="132" spans="19:19" ht="15.75" customHeight="1" x14ac:dyDescent="0.25">
      <c r="S132" s="150"/>
    </row>
    <row r="133" spans="19:19" ht="15.75" customHeight="1" x14ac:dyDescent="0.25">
      <c r="S133" s="150"/>
    </row>
    <row r="134" spans="19:19" ht="15.75" customHeight="1" x14ac:dyDescent="0.25">
      <c r="S134" s="150"/>
    </row>
    <row r="135" spans="19:19" ht="15.75" customHeight="1" x14ac:dyDescent="0.25">
      <c r="S135" s="150"/>
    </row>
    <row r="136" spans="19:19" ht="15.75" customHeight="1" x14ac:dyDescent="0.25">
      <c r="S136" s="150"/>
    </row>
    <row r="137" spans="19:19" ht="15.75" customHeight="1" x14ac:dyDescent="0.25">
      <c r="S137" s="150"/>
    </row>
    <row r="138" spans="19:19" ht="15.75" customHeight="1" x14ac:dyDescent="0.25">
      <c r="S138" s="150"/>
    </row>
    <row r="139" spans="19:19" ht="15.75" customHeight="1" x14ac:dyDescent="0.25">
      <c r="S139" s="150"/>
    </row>
    <row r="140" spans="19:19" ht="15.75" customHeight="1" x14ac:dyDescent="0.25">
      <c r="S140" s="150"/>
    </row>
    <row r="141" spans="19:19" ht="15.75" customHeight="1" x14ac:dyDescent="0.25">
      <c r="S141" s="150"/>
    </row>
    <row r="142" spans="19:19" ht="15.75" customHeight="1" x14ac:dyDescent="0.25">
      <c r="S142" s="150"/>
    </row>
    <row r="143" spans="19:19" ht="15.75" customHeight="1" x14ac:dyDescent="0.25">
      <c r="S143" s="150"/>
    </row>
    <row r="144" spans="19:19" ht="15.75" customHeight="1" x14ac:dyDescent="0.25">
      <c r="S144" s="150"/>
    </row>
    <row r="145" spans="19:19" ht="15.75" customHeight="1" x14ac:dyDescent="0.25">
      <c r="S145" s="150"/>
    </row>
    <row r="146" spans="19:19" ht="15.75" customHeight="1" x14ac:dyDescent="0.25">
      <c r="S146" s="150"/>
    </row>
    <row r="147" spans="19:19" ht="15.75" customHeight="1" x14ac:dyDescent="0.25">
      <c r="S147" s="150"/>
    </row>
    <row r="148" spans="19:19" ht="15.75" customHeight="1" x14ac:dyDescent="0.25">
      <c r="S148" s="150"/>
    </row>
    <row r="149" spans="19:19" ht="15.75" customHeight="1" x14ac:dyDescent="0.25">
      <c r="S149" s="150"/>
    </row>
    <row r="150" spans="19:19" ht="15.75" customHeight="1" x14ac:dyDescent="0.25">
      <c r="S150" s="150"/>
    </row>
    <row r="151" spans="19:19" ht="15.75" customHeight="1" x14ac:dyDescent="0.25">
      <c r="S151" s="150"/>
    </row>
    <row r="152" spans="19:19" ht="15.75" customHeight="1" x14ac:dyDescent="0.25">
      <c r="S152" s="150"/>
    </row>
    <row r="153" spans="19:19" ht="15.75" customHeight="1" x14ac:dyDescent="0.25">
      <c r="S153" s="150"/>
    </row>
    <row r="154" spans="19:19" ht="15.75" customHeight="1" x14ac:dyDescent="0.25">
      <c r="S154" s="150"/>
    </row>
    <row r="155" spans="19:19" ht="15.75" customHeight="1" x14ac:dyDescent="0.25">
      <c r="S155" s="150"/>
    </row>
    <row r="156" spans="19:19" ht="15.75" customHeight="1" x14ac:dyDescent="0.25">
      <c r="S156" s="150"/>
    </row>
    <row r="157" spans="19:19" ht="15.75" customHeight="1" x14ac:dyDescent="0.25">
      <c r="S157" s="150"/>
    </row>
    <row r="158" spans="19:19" ht="15.75" customHeight="1" x14ac:dyDescent="0.25">
      <c r="S158" s="150"/>
    </row>
    <row r="159" spans="19:19" ht="15.75" customHeight="1" x14ac:dyDescent="0.25">
      <c r="S159" s="150"/>
    </row>
    <row r="160" spans="19:19" ht="15.75" customHeight="1" x14ac:dyDescent="0.25">
      <c r="S160" s="150"/>
    </row>
    <row r="161" spans="19:19" ht="15.75" customHeight="1" x14ac:dyDescent="0.25">
      <c r="S161" s="150"/>
    </row>
    <row r="162" spans="19:19" ht="15.75" customHeight="1" x14ac:dyDescent="0.25">
      <c r="S162" s="150"/>
    </row>
    <row r="163" spans="19:19" ht="15.75" customHeight="1" x14ac:dyDescent="0.25">
      <c r="S163" s="150"/>
    </row>
    <row r="164" spans="19:19" ht="15.75" customHeight="1" x14ac:dyDescent="0.25">
      <c r="S164" s="150"/>
    </row>
    <row r="165" spans="19:19" ht="15.75" customHeight="1" x14ac:dyDescent="0.25">
      <c r="S165" s="150"/>
    </row>
    <row r="166" spans="19:19" ht="15.75" customHeight="1" x14ac:dyDescent="0.25">
      <c r="S166" s="150"/>
    </row>
    <row r="167" spans="19:19" ht="15.75" customHeight="1" x14ac:dyDescent="0.25">
      <c r="S167" s="150"/>
    </row>
    <row r="168" spans="19:19" ht="15.75" customHeight="1" x14ac:dyDescent="0.25">
      <c r="S168" s="150"/>
    </row>
    <row r="169" spans="19:19" ht="15.75" customHeight="1" x14ac:dyDescent="0.25">
      <c r="S169" s="150"/>
    </row>
    <row r="170" spans="19:19" ht="15.75" customHeight="1" x14ac:dyDescent="0.25">
      <c r="S170" s="150"/>
    </row>
    <row r="171" spans="19:19" ht="15.75" customHeight="1" x14ac:dyDescent="0.25">
      <c r="S171" s="150"/>
    </row>
    <row r="172" spans="19:19" ht="15.75" customHeight="1" x14ac:dyDescent="0.25">
      <c r="S172" s="150"/>
    </row>
    <row r="173" spans="19:19" ht="15.75" customHeight="1" x14ac:dyDescent="0.25">
      <c r="S173" s="150"/>
    </row>
    <row r="174" spans="19:19" ht="15.75" customHeight="1" x14ac:dyDescent="0.25">
      <c r="S174" s="150"/>
    </row>
    <row r="175" spans="19:19" ht="15.75" customHeight="1" x14ac:dyDescent="0.25">
      <c r="S175" s="150"/>
    </row>
    <row r="176" spans="19:19" ht="15.75" customHeight="1" x14ac:dyDescent="0.25">
      <c r="S176" s="150"/>
    </row>
    <row r="177" spans="19:19" ht="15.75" customHeight="1" x14ac:dyDescent="0.25">
      <c r="S177" s="150"/>
    </row>
    <row r="178" spans="19:19" ht="15.75" customHeight="1" x14ac:dyDescent="0.25">
      <c r="S178" s="150"/>
    </row>
    <row r="179" spans="19:19" ht="15.75" customHeight="1" x14ac:dyDescent="0.25">
      <c r="S179" s="150"/>
    </row>
    <row r="180" spans="19:19" ht="15.75" customHeight="1" x14ac:dyDescent="0.25">
      <c r="S180" s="150"/>
    </row>
    <row r="181" spans="19:19" ht="15.75" customHeight="1" x14ac:dyDescent="0.25">
      <c r="S181" s="150"/>
    </row>
    <row r="182" spans="19:19" ht="15.75" customHeight="1" x14ac:dyDescent="0.25">
      <c r="S182" s="150"/>
    </row>
    <row r="183" spans="19:19" ht="15.75" customHeight="1" x14ac:dyDescent="0.25">
      <c r="S183" s="150"/>
    </row>
    <row r="184" spans="19:19" ht="15.75" customHeight="1" x14ac:dyDescent="0.25">
      <c r="S184" s="150"/>
    </row>
    <row r="185" spans="19:19" ht="15.75" customHeight="1" x14ac:dyDescent="0.25">
      <c r="S185" s="150"/>
    </row>
    <row r="186" spans="19:19" ht="15.75" customHeight="1" x14ac:dyDescent="0.25">
      <c r="S186" s="150"/>
    </row>
    <row r="187" spans="19:19" ht="15.75" customHeight="1" x14ac:dyDescent="0.25">
      <c r="S187" s="150"/>
    </row>
    <row r="188" spans="19:19" ht="15.75" customHeight="1" x14ac:dyDescent="0.25">
      <c r="S188" s="150"/>
    </row>
    <row r="189" spans="19:19" ht="15.75" customHeight="1" x14ac:dyDescent="0.25">
      <c r="S189" s="150"/>
    </row>
    <row r="190" spans="19:19" ht="15.75" customHeight="1" x14ac:dyDescent="0.25">
      <c r="S190" s="150"/>
    </row>
    <row r="191" spans="19:19" ht="15.75" customHeight="1" x14ac:dyDescent="0.25">
      <c r="S191" s="150"/>
    </row>
    <row r="192" spans="19:19" ht="15.75" customHeight="1" x14ac:dyDescent="0.25">
      <c r="S192" s="150"/>
    </row>
    <row r="193" spans="19:19" ht="15.75" customHeight="1" x14ac:dyDescent="0.25">
      <c r="S193" s="150"/>
    </row>
    <row r="194" spans="19:19" ht="15.75" customHeight="1" x14ac:dyDescent="0.25">
      <c r="S194" s="150"/>
    </row>
    <row r="195" spans="19:19" ht="15.75" customHeight="1" x14ac:dyDescent="0.25">
      <c r="S195" s="150"/>
    </row>
    <row r="196" spans="19:19" ht="15.75" customHeight="1" x14ac:dyDescent="0.25">
      <c r="S196" s="150"/>
    </row>
    <row r="197" spans="19:19" ht="15.75" customHeight="1" x14ac:dyDescent="0.25">
      <c r="S197" s="150"/>
    </row>
    <row r="198" spans="19:19" ht="15.75" customHeight="1" x14ac:dyDescent="0.25">
      <c r="S198" s="150"/>
    </row>
    <row r="199" spans="19:19" ht="15.75" customHeight="1" x14ac:dyDescent="0.25">
      <c r="S199" s="150"/>
    </row>
    <row r="200" spans="19:19" ht="15.75" customHeight="1" x14ac:dyDescent="0.25">
      <c r="S200" s="150"/>
    </row>
    <row r="201" spans="19:19" ht="15.75" customHeight="1" x14ac:dyDescent="0.25">
      <c r="S201" s="150"/>
    </row>
    <row r="202" spans="19:19" ht="15.75" customHeight="1" x14ac:dyDescent="0.25">
      <c r="S202" s="150"/>
    </row>
    <row r="203" spans="19:19" ht="15.75" customHeight="1" x14ac:dyDescent="0.25">
      <c r="S203" s="150"/>
    </row>
    <row r="204" spans="19:19" ht="15.75" customHeight="1" x14ac:dyDescent="0.25">
      <c r="S204" s="150"/>
    </row>
    <row r="205" spans="19:19" ht="15.75" customHeight="1" x14ac:dyDescent="0.25">
      <c r="S205" s="150"/>
    </row>
    <row r="206" spans="19:19" ht="15.75" customHeight="1" x14ac:dyDescent="0.25">
      <c r="S206" s="150"/>
    </row>
    <row r="207" spans="19:19" ht="15.75" customHeight="1" x14ac:dyDescent="0.25">
      <c r="S207" s="150"/>
    </row>
    <row r="208" spans="19:19" ht="15.75" customHeight="1" x14ac:dyDescent="0.25">
      <c r="S208" s="150"/>
    </row>
    <row r="209" spans="19:19" ht="15.75" customHeight="1" x14ac:dyDescent="0.25">
      <c r="S209" s="150"/>
    </row>
    <row r="210" spans="19:19" ht="15.75" customHeight="1" x14ac:dyDescent="0.25">
      <c r="S210" s="150"/>
    </row>
    <row r="211" spans="19:19" ht="15.75" customHeight="1" x14ac:dyDescent="0.25">
      <c r="S211" s="150"/>
    </row>
    <row r="212" spans="19:19" ht="15.75" customHeight="1" x14ac:dyDescent="0.25">
      <c r="S212" s="150"/>
    </row>
    <row r="213" spans="19:19" ht="15.75" customHeight="1" x14ac:dyDescent="0.25">
      <c r="S213" s="150"/>
    </row>
    <row r="214" spans="19:19" ht="15.75" customHeight="1" x14ac:dyDescent="0.25">
      <c r="S214" s="150"/>
    </row>
    <row r="215" spans="19:19" ht="15.75" customHeight="1" x14ac:dyDescent="0.25">
      <c r="S215" s="150"/>
    </row>
    <row r="216" spans="19:19" ht="15.75" customHeight="1" x14ac:dyDescent="0.25">
      <c r="S216" s="150"/>
    </row>
    <row r="217" spans="19:19" ht="15.75" customHeight="1" x14ac:dyDescent="0.25">
      <c r="S217" s="150"/>
    </row>
    <row r="218" spans="19:19" ht="15.75" customHeight="1" x14ac:dyDescent="0.25">
      <c r="S218" s="150"/>
    </row>
    <row r="219" spans="19:19" ht="15.75" customHeight="1" x14ac:dyDescent="0.25">
      <c r="S219" s="150"/>
    </row>
    <row r="220" spans="19:19" ht="15.75" customHeight="1" x14ac:dyDescent="0.25">
      <c r="S220" s="150"/>
    </row>
    <row r="221" spans="19:19" ht="15.75" customHeight="1" x14ac:dyDescent="0.25">
      <c r="S221" s="150"/>
    </row>
    <row r="222" spans="19:19" ht="15.75" customHeight="1" x14ac:dyDescent="0.25">
      <c r="S222" s="150"/>
    </row>
    <row r="223" spans="19:19" ht="15.75" customHeight="1" x14ac:dyDescent="0.25">
      <c r="S223" s="150"/>
    </row>
    <row r="224" spans="19:19" ht="15.75" customHeight="1" x14ac:dyDescent="0.25">
      <c r="S224" s="150"/>
    </row>
    <row r="225" spans="19:19" ht="15.75" customHeight="1" x14ac:dyDescent="0.25">
      <c r="S225" s="150"/>
    </row>
    <row r="226" spans="19:19" ht="15.75" customHeight="1" x14ac:dyDescent="0.25">
      <c r="S226" s="150"/>
    </row>
    <row r="227" spans="19:19" ht="15.75" customHeight="1" x14ac:dyDescent="0.25">
      <c r="S227" s="150"/>
    </row>
    <row r="228" spans="19:19" ht="15.75" customHeight="1" x14ac:dyDescent="0.25">
      <c r="S228" s="150"/>
    </row>
    <row r="229" spans="19:19" ht="15.75" customHeight="1" x14ac:dyDescent="0.25">
      <c r="S229" s="150"/>
    </row>
    <row r="230" spans="19:19" ht="15.75" customHeight="1" x14ac:dyDescent="0.25">
      <c r="S230" s="150"/>
    </row>
    <row r="231" spans="19:19" ht="15.75" customHeight="1" x14ac:dyDescent="0.25">
      <c r="S231" s="150"/>
    </row>
    <row r="232" spans="19:19" ht="15.75" customHeight="1" x14ac:dyDescent="0.25">
      <c r="S232" s="150"/>
    </row>
    <row r="233" spans="19:19" ht="15.75" customHeight="1" x14ac:dyDescent="0.25">
      <c r="S233" s="150"/>
    </row>
    <row r="234" spans="19:19" ht="15.75" customHeight="1" x14ac:dyDescent="0.25">
      <c r="S234" s="150"/>
    </row>
    <row r="235" spans="19:19" ht="15.75" customHeight="1" x14ac:dyDescent="0.25">
      <c r="S235" s="150"/>
    </row>
    <row r="236" spans="19:19" ht="15.75" customHeight="1" x14ac:dyDescent="0.25">
      <c r="S236" s="150"/>
    </row>
    <row r="237" spans="19:19" ht="15.75" customHeight="1" x14ac:dyDescent="0.25">
      <c r="S237" s="150"/>
    </row>
    <row r="238" spans="19:19" ht="15.75" customHeight="1" x14ac:dyDescent="0.25">
      <c r="S238" s="150"/>
    </row>
    <row r="239" spans="19:19" ht="15.75" customHeight="1" x14ac:dyDescent="0.25">
      <c r="S239" s="150"/>
    </row>
    <row r="240" spans="19:19" ht="15.75" customHeight="1" x14ac:dyDescent="0.25">
      <c r="S240" s="150"/>
    </row>
    <row r="241" spans="19:19" ht="15.75" customHeight="1" x14ac:dyDescent="0.25">
      <c r="S241" s="150"/>
    </row>
    <row r="242" spans="19:19" ht="15.75" customHeight="1" x14ac:dyDescent="0.25">
      <c r="S242" s="150"/>
    </row>
    <row r="243" spans="19:19" ht="15.75" customHeight="1" x14ac:dyDescent="0.25">
      <c r="S243" s="150"/>
    </row>
    <row r="244" spans="19:19" ht="15.75" customHeight="1" x14ac:dyDescent="0.25">
      <c r="S244" s="150"/>
    </row>
    <row r="245" spans="19:19" ht="15.75" customHeight="1" x14ac:dyDescent="0.25">
      <c r="S245" s="150"/>
    </row>
    <row r="246" spans="19:19" ht="15.75" customHeight="1" x14ac:dyDescent="0.25">
      <c r="S246" s="150"/>
    </row>
    <row r="247" spans="19:19" ht="15.75" customHeight="1" x14ac:dyDescent="0.25">
      <c r="S247" s="150"/>
    </row>
    <row r="248" spans="19:19" ht="15.75" customHeight="1" x14ac:dyDescent="0.25">
      <c r="S248" s="150"/>
    </row>
    <row r="249" spans="19:19" ht="15.75" customHeight="1" x14ac:dyDescent="0.25">
      <c r="S249" s="150"/>
    </row>
    <row r="250" spans="19:19" ht="15.75" customHeight="1" x14ac:dyDescent="0.25">
      <c r="S250" s="150"/>
    </row>
    <row r="251" spans="19:19" ht="15.75" customHeight="1" x14ac:dyDescent="0.25">
      <c r="S251" s="150"/>
    </row>
    <row r="252" spans="19:19" ht="15.75" customHeight="1" x14ac:dyDescent="0.25">
      <c r="S252" s="150"/>
    </row>
    <row r="253" spans="19:19" ht="15.75" customHeight="1" x14ac:dyDescent="0.25">
      <c r="S253" s="150"/>
    </row>
    <row r="254" spans="19:19" ht="15.75" customHeight="1" x14ac:dyDescent="0.25">
      <c r="S254" s="150"/>
    </row>
    <row r="255" spans="19:19" ht="15.75" customHeight="1" x14ac:dyDescent="0.25"/>
    <row r="256" spans="19:1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</sheetData>
  <mergeCells count="25">
    <mergeCell ref="X102:X114"/>
    <mergeCell ref="A7:A8"/>
    <mergeCell ref="A9:A11"/>
    <mergeCell ref="S46:S57"/>
    <mergeCell ref="S60:S71"/>
    <mergeCell ref="S74:S85"/>
    <mergeCell ref="S88:S99"/>
    <mergeCell ref="S102:S113"/>
    <mergeCell ref="X74:X86"/>
    <mergeCell ref="S87:AB87"/>
    <mergeCell ref="X88:X100"/>
    <mergeCell ref="S101:AB101"/>
    <mergeCell ref="S73:AB73"/>
    <mergeCell ref="S4:S15"/>
    <mergeCell ref="S18:S29"/>
    <mergeCell ref="S32:S43"/>
    <mergeCell ref="T1:AB1"/>
    <mergeCell ref="J2:P2"/>
    <mergeCell ref="X3:X72"/>
    <mergeCell ref="A1:P1"/>
    <mergeCell ref="A3:B3"/>
    <mergeCell ref="A4:A5"/>
    <mergeCell ref="A2:H2"/>
    <mergeCell ref="S2:W2"/>
    <mergeCell ref="Y2:AB2"/>
  </mergeCells>
  <pageMargins left="0.70866141732283472" right="0.70866141732283472" top="0.74803149606299213" bottom="0.74803149606299213" header="0" footer="0"/>
  <pageSetup orientation="portrait" r:id="rId1"/>
  <colBreaks count="1" manualBreakCount="1">
    <brk id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korisnik</cp:lastModifiedBy>
  <dcterms:created xsi:type="dcterms:W3CDTF">2025-04-08T08:39:26Z</dcterms:created>
  <dcterms:modified xsi:type="dcterms:W3CDTF">2026-01-22T07:28:43Z</dcterms:modified>
</cp:coreProperties>
</file>